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DA\1RDA Asset Liq-DDRs\DDR - Others\FY 2023-24\1.0 DOF Reporting\"/>
    </mc:Choice>
  </mc:AlternateContent>
  <xr:revisionPtr revIDLastSave="0" documentId="13_ncr:1_{BCC5EF7A-16A0-4204-9E09-47745F1C6BA3}" xr6:coauthVersionLast="47" xr6:coauthVersionMax="47" xr10:uidLastSave="{00000000-0000-0000-0000-000000000000}"/>
  <bookViews>
    <workbookView xWindow="-120" yWindow="-120" windowWidth="29040" windowHeight="15720" xr2:uid="{BCE36152-966A-4E0B-BC41-6493740BD84E}"/>
  </bookViews>
  <sheets>
    <sheet name="OFA DDR ATE 2023-24" sheetId="1" r:id="rId1"/>
  </sheets>
  <definedNames>
    <definedName name="_xlnm.Print_Area" localSheetId="0">'OFA DDR ATE 2023-24'!$C$1:$AC$166</definedName>
    <definedName name="_xlnm.Print_Titles" localSheetId="0">'OFA DDR ATE 2023-24'!$C:$C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G7" i="1" l="1"/>
  <c r="G8" i="1" s="1"/>
  <c r="V7" i="1"/>
  <c r="V8" i="1" s="1"/>
  <c r="F30" i="1"/>
  <c r="U30" i="1"/>
  <c r="D15" i="1"/>
  <c r="F32" i="1"/>
  <c r="Z32" i="1"/>
  <c r="O83" i="1"/>
  <c r="T7" i="1"/>
  <c r="T8" i="1" s="1"/>
  <c r="E30" i="1"/>
  <c r="D12" i="1"/>
  <c r="E32" i="1"/>
  <c r="D31" i="1"/>
  <c r="D32" i="1" s="1"/>
  <c r="G30" i="1"/>
  <c r="V30" i="1"/>
  <c r="D18" i="1"/>
  <c r="G32" i="1"/>
  <c r="AA32" i="1"/>
  <c r="P83" i="1"/>
  <c r="D44" i="1"/>
  <c r="D6" i="1"/>
  <c r="E7" i="1"/>
  <c r="F7" i="1"/>
  <c r="F8" i="1" s="1"/>
  <c r="N83" i="1"/>
  <c r="D21" i="1"/>
  <c r="H32" i="1"/>
  <c r="AB32" i="1"/>
  <c r="Q83" i="1"/>
  <c r="D39" i="1"/>
  <c r="D97" i="1"/>
  <c r="W7" i="1"/>
  <c r="W8" i="1" s="1"/>
  <c r="X7" i="1"/>
  <c r="X8" i="1" s="1"/>
  <c r="D24" i="1"/>
  <c r="J32" i="1"/>
  <c r="S83" i="1"/>
  <c r="D45" i="1"/>
  <c r="D46" i="1"/>
  <c r="D78" i="1"/>
  <c r="S30" i="1"/>
  <c r="J7" i="1"/>
  <c r="J8" i="1" s="1"/>
  <c r="Y30" i="1"/>
  <c r="D27" i="1"/>
  <c r="K32" i="1"/>
  <c r="T83" i="1"/>
  <c r="D47" i="1"/>
  <c r="D88" i="1"/>
  <c r="M83" i="1"/>
  <c r="T30" i="1"/>
  <c r="W30" i="1"/>
  <c r="I30" i="1"/>
  <c r="K30" i="1"/>
  <c r="D14" i="1"/>
  <c r="U83" i="1"/>
  <c r="D36" i="1"/>
  <c r="D57" i="1"/>
  <c r="H30" i="1"/>
  <c r="K7" i="1"/>
  <c r="K8" i="1" s="1"/>
  <c r="AA7" i="1"/>
  <c r="AA8" i="1" s="1"/>
  <c r="Z30" i="1"/>
  <c r="L7" i="1"/>
  <c r="L8" i="1" s="1"/>
  <c r="AB7" i="1"/>
  <c r="AB8" i="1" s="1"/>
  <c r="AA30" i="1"/>
  <c r="D17" i="1"/>
  <c r="L32" i="1"/>
  <c r="V83" i="1"/>
  <c r="D40" i="1"/>
  <c r="D49" i="1"/>
  <c r="H7" i="1"/>
  <c r="H8" i="1" s="1"/>
  <c r="Y7" i="1"/>
  <c r="Y8" i="1" s="1"/>
  <c r="Z7" i="1"/>
  <c r="Z8" i="1" s="1"/>
  <c r="AC7" i="1"/>
  <c r="AC8" i="1" s="1"/>
  <c r="L30" i="1"/>
  <c r="D29" i="1"/>
  <c r="X83" i="1"/>
  <c r="D50" i="1"/>
  <c r="D138" i="1"/>
  <c r="D28" i="1"/>
  <c r="I7" i="1"/>
  <c r="I8" i="1" s="1"/>
  <c r="X30" i="1"/>
  <c r="J30" i="1"/>
  <c r="M7" i="1"/>
  <c r="M8" i="1" s="1"/>
  <c r="AB30" i="1"/>
  <c r="D20" i="1"/>
  <c r="N32" i="1"/>
  <c r="N7" i="1"/>
  <c r="N8" i="1" s="1"/>
  <c r="M30" i="1"/>
  <c r="AC30" i="1"/>
  <c r="D23" i="1"/>
  <c r="Q32" i="1"/>
  <c r="E83" i="1"/>
  <c r="D33" i="1"/>
  <c r="AA83" i="1"/>
  <c r="D56" i="1"/>
  <c r="P106" i="1"/>
  <c r="U7" i="1"/>
  <c r="U8" i="1" s="1"/>
  <c r="N30" i="1"/>
  <c r="D26" i="1"/>
  <c r="R32" i="1"/>
  <c r="F83" i="1"/>
  <c r="AB83" i="1"/>
  <c r="D37" i="1"/>
  <c r="D41" i="1"/>
  <c r="D52" i="1"/>
  <c r="D55" i="1"/>
  <c r="R106" i="1"/>
  <c r="D25" i="1"/>
  <c r="O30" i="1"/>
  <c r="S32" i="1"/>
  <c r="G83" i="1"/>
  <c r="AC83" i="1"/>
  <c r="W32" i="1"/>
  <c r="D72" i="1"/>
  <c r="Y32" i="1"/>
  <c r="P7" i="1"/>
  <c r="P8" i="1" s="1"/>
  <c r="D13" i="1"/>
  <c r="Q7" i="1"/>
  <c r="Q8" i="1" s="1"/>
  <c r="P30" i="1"/>
  <c r="D16" i="1"/>
  <c r="T32" i="1"/>
  <c r="I83" i="1"/>
  <c r="D19" i="1"/>
  <c r="U32" i="1"/>
  <c r="D34" i="1"/>
  <c r="D38" i="1"/>
  <c r="W118" i="1"/>
  <c r="O165" i="1"/>
  <c r="O7" i="1"/>
  <c r="O8" i="1" s="1"/>
  <c r="R7" i="1"/>
  <c r="R8" i="1" s="1"/>
  <c r="Q30" i="1"/>
  <c r="S7" i="1"/>
  <c r="S8" i="1" s="1"/>
  <c r="R30" i="1"/>
  <c r="D22" i="1"/>
  <c r="V32" i="1"/>
  <c r="L83" i="1"/>
  <c r="D62" i="1"/>
  <c r="I32" i="1"/>
  <c r="X32" i="1"/>
  <c r="R83" i="1"/>
  <c r="D43" i="1"/>
  <c r="D59" i="1"/>
  <c r="D75" i="1"/>
  <c r="Q106" i="1"/>
  <c r="D65" i="1"/>
  <c r="D81" i="1"/>
  <c r="S106" i="1"/>
  <c r="D110" i="1"/>
  <c r="D68" i="1"/>
  <c r="E106" i="1"/>
  <c r="D84" i="1"/>
  <c r="T106" i="1"/>
  <c r="D91" i="1"/>
  <c r="D71" i="1"/>
  <c r="F106" i="1"/>
  <c r="U106" i="1"/>
  <c r="D87" i="1"/>
  <c r="M32" i="1"/>
  <c r="AC32" i="1"/>
  <c r="H83" i="1"/>
  <c r="W83" i="1"/>
  <c r="D42" i="1"/>
  <c r="D58" i="1"/>
  <c r="D74" i="1"/>
  <c r="G106" i="1"/>
  <c r="V106" i="1"/>
  <c r="D90" i="1"/>
  <c r="D61" i="1"/>
  <c r="D77" i="1"/>
  <c r="H106" i="1"/>
  <c r="W106" i="1"/>
  <c r="F112" i="1"/>
  <c r="N149" i="1"/>
  <c r="O32" i="1"/>
  <c r="J83" i="1"/>
  <c r="Y83" i="1"/>
  <c r="D48" i="1"/>
  <c r="D64" i="1"/>
  <c r="D80" i="1"/>
  <c r="I106" i="1"/>
  <c r="X106" i="1"/>
  <c r="G112" i="1"/>
  <c r="R149" i="1"/>
  <c r="D154" i="1"/>
  <c r="P32" i="1"/>
  <c r="K83" i="1"/>
  <c r="Z83" i="1"/>
  <c r="D35" i="1"/>
  <c r="D51" i="1"/>
  <c r="D67" i="1"/>
  <c r="J106" i="1"/>
  <c r="Y106" i="1"/>
  <c r="J112" i="1"/>
  <c r="D126" i="1"/>
  <c r="D54" i="1"/>
  <c r="D70" i="1"/>
  <c r="K106" i="1"/>
  <c r="Z106" i="1"/>
  <c r="D86" i="1"/>
  <c r="U112" i="1"/>
  <c r="O143" i="1"/>
  <c r="D73" i="1"/>
  <c r="AA106" i="1"/>
  <c r="D89" i="1"/>
  <c r="D94" i="1"/>
  <c r="V112" i="1"/>
  <c r="AA143" i="1"/>
  <c r="L155" i="1"/>
  <c r="D60" i="1"/>
  <c r="D76" i="1"/>
  <c r="L106" i="1"/>
  <c r="AB106" i="1"/>
  <c r="Y112" i="1"/>
  <c r="D122" i="1"/>
  <c r="P155" i="1"/>
  <c r="D63" i="1"/>
  <c r="D79" i="1"/>
  <c r="M106" i="1"/>
  <c r="AC106" i="1"/>
  <c r="AB155" i="1"/>
  <c r="D66" i="1"/>
  <c r="D82" i="1"/>
  <c r="N106" i="1"/>
  <c r="H118" i="1"/>
  <c r="D53" i="1"/>
  <c r="D69" i="1"/>
  <c r="O106" i="1"/>
  <c r="D85" i="1"/>
  <c r="S118" i="1"/>
  <c r="D142" i="1"/>
  <c r="E118" i="1"/>
  <c r="D113" i="1"/>
  <c r="T118" i="1"/>
  <c r="L143" i="1"/>
  <c r="AB143" i="1"/>
  <c r="D129" i="1"/>
  <c r="O149" i="1"/>
  <c r="D145" i="1"/>
  <c r="M155" i="1"/>
  <c r="AC155" i="1"/>
  <c r="D100" i="1"/>
  <c r="H112" i="1"/>
  <c r="W112" i="1"/>
  <c r="F118" i="1"/>
  <c r="U118" i="1"/>
  <c r="D116" i="1"/>
  <c r="M143" i="1"/>
  <c r="AC143" i="1"/>
  <c r="D132" i="1"/>
  <c r="P149" i="1"/>
  <c r="D148" i="1"/>
  <c r="N155" i="1"/>
  <c r="D103" i="1"/>
  <c r="I112" i="1"/>
  <c r="X112" i="1"/>
  <c r="G118" i="1"/>
  <c r="V118" i="1"/>
  <c r="D119" i="1"/>
  <c r="N143" i="1"/>
  <c r="D135" i="1"/>
  <c r="Q149" i="1"/>
  <c r="O155" i="1"/>
  <c r="D151" i="1"/>
  <c r="D93" i="1"/>
  <c r="K112" i="1"/>
  <c r="Z112" i="1"/>
  <c r="D109" i="1"/>
  <c r="I118" i="1"/>
  <c r="X118" i="1"/>
  <c r="P143" i="1"/>
  <c r="D125" i="1"/>
  <c r="D141" i="1"/>
  <c r="S149" i="1"/>
  <c r="Q155" i="1"/>
  <c r="D96" i="1"/>
  <c r="AA112" i="1"/>
  <c r="J118" i="1"/>
  <c r="Y118" i="1"/>
  <c r="Q143" i="1"/>
  <c r="D128" i="1"/>
  <c r="E149" i="1"/>
  <c r="D144" i="1"/>
  <c r="T149" i="1"/>
  <c r="R155" i="1"/>
  <c r="D99" i="1"/>
  <c r="L112" i="1"/>
  <c r="AB112" i="1"/>
  <c r="K118" i="1"/>
  <c r="Z118" i="1"/>
  <c r="D115" i="1"/>
  <c r="R143" i="1"/>
  <c r="D131" i="1"/>
  <c r="F149" i="1"/>
  <c r="U149" i="1"/>
  <c r="D147" i="1"/>
  <c r="S155" i="1"/>
  <c r="D102" i="1"/>
  <c r="M112" i="1"/>
  <c r="AC112" i="1"/>
  <c r="AA118" i="1"/>
  <c r="S143" i="1"/>
  <c r="D134" i="1"/>
  <c r="G149" i="1"/>
  <c r="V149" i="1"/>
  <c r="E155" i="1"/>
  <c r="D150" i="1"/>
  <c r="T155" i="1"/>
  <c r="D105" i="1"/>
  <c r="N112" i="1"/>
  <c r="L118" i="1"/>
  <c r="AB118" i="1"/>
  <c r="E143" i="1"/>
  <c r="D121" i="1"/>
  <c r="T143" i="1"/>
  <c r="D137" i="1"/>
  <c r="H149" i="1"/>
  <c r="W149" i="1"/>
  <c r="F155" i="1"/>
  <c r="U155" i="1"/>
  <c r="D153" i="1"/>
  <c r="D92" i="1"/>
  <c r="O112" i="1"/>
  <c r="D108" i="1"/>
  <c r="M118" i="1"/>
  <c r="AC118" i="1"/>
  <c r="F143" i="1"/>
  <c r="U143" i="1"/>
  <c r="D124" i="1"/>
  <c r="D140" i="1"/>
  <c r="Y165" i="1"/>
  <c r="I149" i="1"/>
  <c r="X149" i="1"/>
  <c r="G155" i="1"/>
  <c r="V155" i="1"/>
  <c r="D95" i="1"/>
  <c r="P112" i="1"/>
  <c r="D111" i="1"/>
  <c r="N118" i="1"/>
  <c r="G143" i="1"/>
  <c r="V143" i="1"/>
  <c r="D127" i="1"/>
  <c r="K165" i="1"/>
  <c r="J149" i="1"/>
  <c r="Y149" i="1"/>
  <c r="H155" i="1"/>
  <c r="W155" i="1"/>
  <c r="D98" i="1"/>
  <c r="Q112" i="1"/>
  <c r="O118" i="1"/>
  <c r="D114" i="1"/>
  <c r="H143" i="1"/>
  <c r="W143" i="1"/>
  <c r="D130" i="1"/>
  <c r="AA165" i="1"/>
  <c r="K149" i="1"/>
  <c r="Z149" i="1"/>
  <c r="D146" i="1"/>
  <c r="I155" i="1"/>
  <c r="X155" i="1"/>
  <c r="D101" i="1"/>
  <c r="R112" i="1"/>
  <c r="P118" i="1"/>
  <c r="D117" i="1"/>
  <c r="I143" i="1"/>
  <c r="X143" i="1"/>
  <c r="D133" i="1"/>
  <c r="L165" i="1"/>
  <c r="AA149" i="1"/>
  <c r="J155" i="1"/>
  <c r="Y155" i="1"/>
  <c r="D104" i="1"/>
  <c r="S112" i="1"/>
  <c r="Q118" i="1"/>
  <c r="J143" i="1"/>
  <c r="Y143" i="1"/>
  <c r="D136" i="1"/>
  <c r="AC165" i="1"/>
  <c r="L149" i="1"/>
  <c r="AB149" i="1"/>
  <c r="K155" i="1"/>
  <c r="Z155" i="1"/>
  <c r="D152" i="1"/>
  <c r="D107" i="1"/>
  <c r="E112" i="1"/>
  <c r="T112" i="1"/>
  <c r="R118" i="1"/>
  <c r="K143" i="1"/>
  <c r="Z143" i="1"/>
  <c r="D123" i="1"/>
  <c r="D139" i="1"/>
  <c r="N165" i="1"/>
  <c r="M149" i="1"/>
  <c r="AC149" i="1"/>
  <c r="AA155" i="1"/>
  <c r="K120" i="1" l="1"/>
  <c r="K157" i="1" s="1"/>
  <c r="T120" i="1"/>
  <c r="T156" i="1" s="1"/>
  <c r="F120" i="1"/>
  <c r="L120" i="1"/>
  <c r="H120" i="1"/>
  <c r="H156" i="1" s="1"/>
  <c r="X120" i="1"/>
  <c r="Q120" i="1"/>
  <c r="Q157" i="1" s="1"/>
  <c r="AC120" i="1"/>
  <c r="AC157" i="1" s="1"/>
  <c r="O120" i="1"/>
  <c r="O157" i="1" s="1"/>
  <c r="M120" i="1"/>
  <c r="M157" i="1" s="1"/>
  <c r="W120" i="1"/>
  <c r="W156" i="1" s="1"/>
  <c r="E120" i="1"/>
  <c r="E157" i="1" s="1"/>
  <c r="D112" i="1"/>
  <c r="Z120" i="1"/>
  <c r="Z156" i="1" s="1"/>
  <c r="Y120" i="1"/>
  <c r="Y156" i="1" s="1"/>
  <c r="N120" i="1"/>
  <c r="N157" i="1" s="1"/>
  <c r="U120" i="1"/>
  <c r="U157" i="1" s="1"/>
  <c r="S120" i="1"/>
  <c r="S156" i="1" s="1"/>
  <c r="AB120" i="1"/>
  <c r="AB156" i="1" s="1"/>
  <c r="L156" i="1"/>
  <c r="D118" i="1"/>
  <c r="R120" i="1"/>
  <c r="R157" i="1" s="1"/>
  <c r="AC156" i="1"/>
  <c r="V120" i="1"/>
  <c r="V157" i="1" s="1"/>
  <c r="I120" i="1"/>
  <c r="I156" i="1" s="1"/>
  <c r="G120" i="1"/>
  <c r="G157" i="1" s="1"/>
  <c r="Q156" i="1"/>
  <c r="F156" i="1"/>
  <c r="AA120" i="1"/>
  <c r="AA156" i="1" s="1"/>
  <c r="P120" i="1"/>
  <c r="P156" i="1" s="1"/>
  <c r="X156" i="1"/>
  <c r="J120" i="1"/>
  <c r="J157" i="1" s="1"/>
  <c r="D30" i="1"/>
  <c r="D7" i="1"/>
  <c r="E8" i="1"/>
  <c r="D8" i="1" s="1"/>
  <c r="D143" i="1"/>
  <c r="F157" i="1"/>
  <c r="H157" i="1"/>
  <c r="D106" i="1"/>
  <c r="L157" i="1"/>
  <c r="D83" i="1"/>
  <c r="D149" i="1"/>
  <c r="X157" i="1"/>
  <c r="D155" i="1"/>
  <c r="K156" i="1" l="1"/>
  <c r="W157" i="1"/>
  <c r="Z157" i="1"/>
  <c r="M156" i="1"/>
  <c r="O156" i="1"/>
  <c r="N156" i="1"/>
  <c r="T157" i="1"/>
  <c r="G156" i="1"/>
  <c r="E156" i="1"/>
  <c r="AB157" i="1"/>
  <c r="I157" i="1"/>
  <c r="V156" i="1"/>
  <c r="Y157" i="1"/>
  <c r="U156" i="1"/>
  <c r="U158" i="1" s="1"/>
  <c r="R156" i="1"/>
  <c r="J156" i="1"/>
  <c r="AA157" i="1"/>
  <c r="P157" i="1"/>
  <c r="S157" i="1"/>
  <c r="D120" i="1"/>
  <c r="D156" i="1" s="1"/>
  <c r="D157" i="1" l="1"/>
  <c r="D158" i="1" s="1"/>
</calcChain>
</file>

<file path=xl/sharedStrings.xml><?xml version="1.0" encoding="utf-8"?>
<sst xmlns="http://schemas.openxmlformats.org/spreadsheetml/2006/main" count="473" uniqueCount="285">
  <si>
    <r>
      <rPr>
        <b/>
        <sz val="14"/>
        <rFont val="Arial"/>
        <family val="2"/>
      </rPr>
      <t>Other Asset (OA) Due Diligence Review (DDR) Remittances Paid in Fiscal Year 2023-24
Payments Occurring from July 1, 2023 to June 30, 2024</t>
    </r>
    <r>
      <rPr>
        <sz val="10"/>
        <rFont val="Arial"/>
        <family val="2"/>
      </rPr>
      <t xml:space="preserve">
(Report all Values in Whole Dollars)</t>
    </r>
  </si>
  <si>
    <r>
      <t xml:space="preserve">County : </t>
    </r>
    <r>
      <rPr>
        <sz val="11"/>
        <rFont val="Arial"/>
        <family val="2"/>
      </rPr>
      <t>San Bernardino</t>
    </r>
  </si>
  <si>
    <t xml:space="preserve">Title of Former Redevelopment Agency (RDA): </t>
  </si>
  <si>
    <t>Countywide Totals</t>
  </si>
  <si>
    <t>Adelanto</t>
  </si>
  <si>
    <t>Apple Valley</t>
  </si>
  <si>
    <t>Barstow</t>
  </si>
  <si>
    <t>Big Bear Lake</t>
  </si>
  <si>
    <t>Chino</t>
  </si>
  <si>
    <t>Colton</t>
  </si>
  <si>
    <t>Fontana</t>
  </si>
  <si>
    <t>Hesperia</t>
  </si>
  <si>
    <t>Highland</t>
  </si>
  <si>
    <t>IVDA</t>
  </si>
  <si>
    <t>Loma Linda</t>
  </si>
  <si>
    <t>Montclair</t>
  </si>
  <si>
    <t>Needles</t>
  </si>
  <si>
    <t>Ontario</t>
  </si>
  <si>
    <t>Rancho Cucamonga</t>
  </si>
  <si>
    <t>Redlands</t>
  </si>
  <si>
    <t>Rialto</t>
  </si>
  <si>
    <t>City of Sn Bndo</t>
  </si>
  <si>
    <t>County of Sn Bndo</t>
  </si>
  <si>
    <t>29 Palms</t>
  </si>
  <si>
    <t>Upland</t>
  </si>
  <si>
    <t>Victorville</t>
  </si>
  <si>
    <t>VVEDA</t>
  </si>
  <si>
    <t>Yucaipa</t>
  </si>
  <si>
    <t>Yucca Valley</t>
  </si>
  <si>
    <t>OA Remittances:</t>
  </si>
  <si>
    <t>Total SA was Ordered to Remit</t>
  </si>
  <si>
    <t>Total SA Actually Remitted (Includes interest amount to be remitted)</t>
  </si>
  <si>
    <t>Total Remittances</t>
  </si>
  <si>
    <t>Difference Between Total Ordered and Total Actually Remitted</t>
  </si>
  <si>
    <t>Distribution of OA Remittances:</t>
  </si>
  <si>
    <t>ATE Type</t>
  </si>
  <si>
    <t>ATE Code</t>
  </si>
  <si>
    <t>ATE Name</t>
  </si>
  <si>
    <t>City</t>
  </si>
  <si>
    <t>CC02-GA01</t>
  </si>
  <si>
    <t>CITY OF ADELANTO</t>
  </si>
  <si>
    <t>CC04-GA01</t>
  </si>
  <si>
    <t>CITY OF BARSTOW</t>
  </si>
  <si>
    <t>CC04-GA02</t>
  </si>
  <si>
    <t>CITY OF BARSTOW-BARSTOW PARK - GTL</t>
  </si>
  <si>
    <t>CC06-GA01</t>
  </si>
  <si>
    <t>CITY OF BIG BEAR LAKE</t>
  </si>
  <si>
    <t>CC08-GA01</t>
  </si>
  <si>
    <t>CITY OF CHINO</t>
  </si>
  <si>
    <t>CC10-GA01</t>
  </si>
  <si>
    <t>CITY OF COLTON</t>
  </si>
  <si>
    <t>CC12-GA01</t>
  </si>
  <si>
    <t>CITY OF FONTANA</t>
  </si>
  <si>
    <t>CC14-GA01</t>
  </si>
  <si>
    <t>CITY OF GRAND TERRACE</t>
  </si>
  <si>
    <t>CC15-GA01</t>
  </si>
  <si>
    <t>CITY OF HIGHLAND</t>
  </si>
  <si>
    <t>CC18-GA01</t>
  </si>
  <si>
    <t>CITY OF MONTCLAIR</t>
  </si>
  <si>
    <t>CC22-GA01</t>
  </si>
  <si>
    <t>CITY OF ONTARIO</t>
  </si>
  <si>
    <t>CC24-GA01</t>
  </si>
  <si>
    <t>CITY OF RANCHO CUCAMONGA</t>
  </si>
  <si>
    <t>CC28-GA01</t>
  </si>
  <si>
    <t>CITY OF RIALTO</t>
  </si>
  <si>
    <t>CC30-GA01</t>
  </si>
  <si>
    <t>CITY OF SAN BERNARDINO</t>
  </si>
  <si>
    <t>CC31-GA01</t>
  </si>
  <si>
    <t>CITY OF TWENTYNINE PALMS</t>
  </si>
  <si>
    <t>CC33-GA01</t>
  </si>
  <si>
    <t>CITY OF TWENTYNINE PALMS (SEE CC31)</t>
  </si>
  <si>
    <t>CC34-GA01</t>
  </si>
  <si>
    <t>CITY OF VICTORVILLE</t>
  </si>
  <si>
    <t>CC35-GA01</t>
  </si>
  <si>
    <t>CITY OF YUCAIPA</t>
  </si>
  <si>
    <t>City Total</t>
  </si>
  <si>
    <t>Cities</t>
  </si>
  <si>
    <t>County</t>
  </si>
  <si>
    <t>AB01-GA01</t>
  </si>
  <si>
    <t>COUNTY GENERAL FUND</t>
  </si>
  <si>
    <t>County Total</t>
  </si>
  <si>
    <t>Counties</t>
  </si>
  <si>
    <t>Special Dist</t>
  </si>
  <si>
    <t>BF01-GA01</t>
  </si>
  <si>
    <t>FLOOD CONTROL ZONE 1</t>
  </si>
  <si>
    <t>BF02-GA01</t>
  </si>
  <si>
    <t>FLOOD CONTROL ZONE 2</t>
  </si>
  <si>
    <t>BF03-GA01</t>
  </si>
  <si>
    <t>FLOOD CONTROL ZONE 3</t>
  </si>
  <si>
    <t>BF04-GA01</t>
  </si>
  <si>
    <t>FLOOD CONTROL ZONE 4</t>
  </si>
  <si>
    <t>BF05-GA01</t>
  </si>
  <si>
    <t>FLOOD CONTROL ZONE 5</t>
  </si>
  <si>
    <t>BF06-GA01</t>
  </si>
  <si>
    <t>FLOOD CONTROL ZONE 6</t>
  </si>
  <si>
    <t>BF07-GA01</t>
  </si>
  <si>
    <t>FLOOD CONTROL ADMIN 1 &amp; 2</t>
  </si>
  <si>
    <t>BF08-GA01</t>
  </si>
  <si>
    <t>FLOOD CONTROL ADMIN 3-6</t>
  </si>
  <si>
    <t>BL01-GA01</t>
  </si>
  <si>
    <t>COUNTY FREE LIBRARY</t>
  </si>
  <si>
    <t>CS06-GA01</t>
  </si>
  <si>
    <t>BIG BEAR LAKE FIRE DISTRICT</t>
  </si>
  <si>
    <t>CS12-GA01</t>
  </si>
  <si>
    <t>FONTANA FIRE PROTECTION DISTRICT</t>
  </si>
  <si>
    <t>CS24-GA01</t>
  </si>
  <si>
    <t>RANCHO CUCAMONGA FIRE DISTRICT</t>
  </si>
  <si>
    <t>CS33-GA01</t>
  </si>
  <si>
    <t>VICTORVILLE WATER DISTRICT IMP DIST 1</t>
  </si>
  <si>
    <t>CS37-GI01</t>
  </si>
  <si>
    <t>VICTORVILLE STREET LIGHT DISTRICT L &amp; I</t>
  </si>
  <si>
    <t>UD25-GA01</t>
  </si>
  <si>
    <t>CSA 40 - ELEPHANT MOUNTAIN</t>
  </si>
  <si>
    <t>UD44-GA01</t>
  </si>
  <si>
    <t>CSA 60 - VICTORVILLE</t>
  </si>
  <si>
    <t>UD50-GA01</t>
  </si>
  <si>
    <t>CSA 70</t>
  </si>
  <si>
    <t>UD54-GA01</t>
  </si>
  <si>
    <t>CSA 70 ZONE D-1 - LAKE ARROWHEAD</t>
  </si>
  <si>
    <t>UD98-GA01</t>
  </si>
  <si>
    <t>CSA SL-1</t>
  </si>
  <si>
    <t>UF01-GA01</t>
  </si>
  <si>
    <t>SAN BDNO CNTY FIRE PROTECT DISTRICT-VALLEY SERVICE AREA</t>
  </si>
  <si>
    <t>UF01-GA02</t>
  </si>
  <si>
    <t>SAN BDNO CNTY FIRE PROTECT DISTRICT-MOUNTAIN SERVICE AREA</t>
  </si>
  <si>
    <t>UF01-GA05</t>
  </si>
  <si>
    <t>SAN BDNO CNTY FIRE PROTECT DISTRICT-SBCFPD-ADMIN</t>
  </si>
  <si>
    <t>UP07-GA01</t>
  </si>
  <si>
    <t>BIG BEAR VALLEY PARK &amp; REC DIST</t>
  </si>
  <si>
    <t>UP09-GA01</t>
  </si>
  <si>
    <t>BLOOMINGTON PARK &amp; REC DISTRICT</t>
  </si>
  <si>
    <t>VB01-GA01</t>
  </si>
  <si>
    <t>BARSTOW CEMETERY DISTRICT</t>
  </si>
  <si>
    <t>VB03-GA01</t>
  </si>
  <si>
    <t>29 PALMS CEMETERY DISTRICT</t>
  </si>
  <si>
    <t>VF02-GA01</t>
  </si>
  <si>
    <t>BARSTOW FIRE PROTECTION DISTRICT</t>
  </si>
  <si>
    <t>WA01-GA01</t>
  </si>
  <si>
    <t>BIG BEAR CITY AIRPORT DISTRICT</t>
  </si>
  <si>
    <t>WC08-GI01</t>
  </si>
  <si>
    <t>LAKE ARROWHEAD CSD L &amp; I</t>
  </si>
  <si>
    <t>WF07-GA02</t>
  </si>
  <si>
    <t>CHINO VALLEY INDEPENDENT FIRE DIST INCORPORATED ARE</t>
  </si>
  <si>
    <t>WF07-GA03</t>
  </si>
  <si>
    <t>CHINO VALLEY INDEPENDENT FIRE DIST CHINO AREA</t>
  </si>
  <si>
    <t>WH01-GA01</t>
  </si>
  <si>
    <t>BEAR VALLEY COMM HOSP DISTRICT</t>
  </si>
  <si>
    <t>WH02-GA01</t>
  </si>
  <si>
    <t>HI-DESERT MEMORIAL HOSPITAL DIS</t>
  </si>
  <si>
    <t>WH04-GA01</t>
  </si>
  <si>
    <t>SAN BERNARDINO MTS COMM HOSP DIST</t>
  </si>
  <si>
    <t>WR01-GL01</t>
  </si>
  <si>
    <t>RIVERSIDE CORONA RCD L O</t>
  </si>
  <si>
    <t>WR03-GL01</t>
  </si>
  <si>
    <t>MOJAVE DESERT RESOURCE CONS DIST L O</t>
  </si>
  <si>
    <t>WR04-GL01</t>
  </si>
  <si>
    <t>INLAND EMPIRE JT RESOURCE CONS DIST L O</t>
  </si>
  <si>
    <t>WT01-GL01</t>
  </si>
  <si>
    <t>SAN BDNO VALLEY WATER CONS DIST - L O</t>
  </si>
  <si>
    <t>WT09-GL01</t>
  </si>
  <si>
    <t>CHINO BASIN WTR CONSERVATION DIST L O</t>
  </si>
  <si>
    <t>WU06-GA01</t>
  </si>
  <si>
    <t>BIG BEAR MUNICIPAL WATER DIST</t>
  </si>
  <si>
    <t>WU08-GA01</t>
  </si>
  <si>
    <t>INLAND EMPIRE UTILITIES AGENCY ORIGINAL</t>
  </si>
  <si>
    <t>WU08-GA03</t>
  </si>
  <si>
    <t>INLAND EMPIRE UTILITIES AGENCY MID-VLY</t>
  </si>
  <si>
    <t>WU08-GA05</t>
  </si>
  <si>
    <t>INLAND EMPIRE UTILITIES AGENCY IMP C</t>
  </si>
  <si>
    <t>WU23-GA01</t>
  </si>
  <si>
    <t>SAN BERNARDINO VALLEY MUNI WATER</t>
  </si>
  <si>
    <t>WW21-GA01</t>
  </si>
  <si>
    <t>MONTE VISTA CO WTR DISTRICT</t>
  </si>
  <si>
    <t>WW28-GA01</t>
  </si>
  <si>
    <t>WEST VALLEY WATER DISTRICT</t>
  </si>
  <si>
    <t>WW29-GA01</t>
  </si>
  <si>
    <t>YUCAIPA VALLEY WATER DISTRICT</t>
  </si>
  <si>
    <t>WW29-GA02</t>
  </si>
  <si>
    <t>YUCAIPA VALLEY WATER DISTRICT IMP DIST A</t>
  </si>
  <si>
    <t>WY10-GA01</t>
  </si>
  <si>
    <t>CRESTLINE-LAKE ARROWHEAD WTR AGENCY</t>
  </si>
  <si>
    <t>WY20-GI01</t>
  </si>
  <si>
    <t>MOJAVE WATER AGENCY L &amp; I</t>
  </si>
  <si>
    <t>Special Dist Total</t>
  </si>
  <si>
    <t>Special Districts</t>
  </si>
  <si>
    <t>K-12</t>
  </si>
  <si>
    <t>SE02-GA01</t>
  </si>
  <si>
    <t>ADELANTO ELEMENTARY SCHOOL DISTRICT</t>
  </si>
  <si>
    <t>SE04-GA01</t>
  </si>
  <si>
    <t>ALTA LOMA ELEMENTARY SCHOOL DIST</t>
  </si>
  <si>
    <t>SE14-GA01</t>
  </si>
  <si>
    <t>CENTRAL ELEMENTARY SCHOOL DISTRICT</t>
  </si>
  <si>
    <t>SE22-GA01</t>
  </si>
  <si>
    <t>CUCAMONGA ELEMENTARY SCHOOL DIST</t>
  </si>
  <si>
    <t>SE24-GA01</t>
  </si>
  <si>
    <t>ETIWANDA ELEMENTARY SCHOOL DISTRICT</t>
  </si>
  <si>
    <t>SE40-GA01</t>
  </si>
  <si>
    <t>MOUNTAIN VIEW ELEMENTARY SCHOOL DISTRICT</t>
  </si>
  <si>
    <t>SE44-GA01</t>
  </si>
  <si>
    <t>ONTARIO-MONTCLAIR ELEM SCH DIST</t>
  </si>
  <si>
    <t>SE64-GA01</t>
  </si>
  <si>
    <t>VICTOR ELEMENTARY SCHOOL DISTRICT</t>
  </si>
  <si>
    <t>SH16-GA01</t>
  </si>
  <si>
    <t>CHAFFEY JOINT UNION HIGH SCH DIST</t>
  </si>
  <si>
    <t>SH66-GA01</t>
  </si>
  <si>
    <t>VICTOR VALLEY UNION HIGH SCH DIST</t>
  </si>
  <si>
    <t>SU10-GA01</t>
  </si>
  <si>
    <t>BARSTOW UNIFIED SCHOOL DISTRICT</t>
  </si>
  <si>
    <t>SU12-GA01</t>
  </si>
  <si>
    <t>BEAR VALLEY UNIFIED SCHOOL DISTRICT</t>
  </si>
  <si>
    <t>SU18-GA01</t>
  </si>
  <si>
    <t>CHINO VALLEY UNIFIED SCHOOL DIST</t>
  </si>
  <si>
    <t>SU20-GA01</t>
  </si>
  <si>
    <t>COLTON JOINT UNIFIED SCHOOL DIST</t>
  </si>
  <si>
    <t>SU26-GA01</t>
  </si>
  <si>
    <t>FONTANA UNIFIED SCHOOL DISTRICT</t>
  </si>
  <si>
    <t>SU36-GA01</t>
  </si>
  <si>
    <t>MORONGO UNIFIED SCHOOL DISTRICT</t>
  </si>
  <si>
    <t>SU48-GA01</t>
  </si>
  <si>
    <t>REDLANDS UNIFIED SCHOOL DISTRICT</t>
  </si>
  <si>
    <t>SU50-GA01</t>
  </si>
  <si>
    <t>RIALTO UNIFIED SCHOOL DISTRICT</t>
  </si>
  <si>
    <t>SU52-GA01</t>
  </si>
  <si>
    <t>RIM OF THE WORLD UNIFIED SCH DIST</t>
  </si>
  <si>
    <t>SU54-GA01</t>
  </si>
  <si>
    <t>SAN BERNARDINO CITY UNIFIED SCH DIS</t>
  </si>
  <si>
    <t>SU62-GA01</t>
  </si>
  <si>
    <t>UPLAND UNIFIED</t>
  </si>
  <si>
    <t>SU68-GA01</t>
  </si>
  <si>
    <t>YUCAIPA-CALIMESA JOINT UNIFIED</t>
  </si>
  <si>
    <t>K-12 Total</t>
  </si>
  <si>
    <t>K-12 Schools</t>
  </si>
  <si>
    <t>Comm Coll</t>
  </si>
  <si>
    <t>SC10-GA01</t>
  </si>
  <si>
    <t>BARSTOW COMMUNITY COLLEGE</t>
  </si>
  <si>
    <t>SC16-GA01</t>
  </si>
  <si>
    <t>CHAFFEY COMMUNITY COLLEGE</t>
  </si>
  <si>
    <t>SC18-GA01</t>
  </si>
  <si>
    <t>COPPER MOUNTAIN COMM COLL DISTRICT</t>
  </si>
  <si>
    <t>SC54-GA01</t>
  </si>
  <si>
    <t>SAN BERNARDINO COMMUNITY COLLEGE</t>
  </si>
  <si>
    <t>SC66-GA01</t>
  </si>
  <si>
    <t>VICTOR VALLEY COMMUNITY COLLEGE</t>
  </si>
  <si>
    <t>Comm Coll Total</t>
  </si>
  <si>
    <t xml:space="preserve">Community Colleges  </t>
  </si>
  <si>
    <t>COE</t>
  </si>
  <si>
    <t>BS01-GA01</t>
  </si>
  <si>
    <t>SUPERINTENDENT OF SCHOOLS - COUNTY WIDE</t>
  </si>
  <si>
    <t>BS01-GA02</t>
  </si>
  <si>
    <t>SUPERINTENDENT OF SCHOOLS - R O P</t>
  </si>
  <si>
    <t>BS01-GA03</t>
  </si>
  <si>
    <t>SUPERINTENDENT OF SCHOOLS - PHYS HAND</t>
  </si>
  <si>
    <t>BS01-GA04</t>
  </si>
  <si>
    <t>SUPERINTENDENT OF SCHOOLS - MENT RET</t>
  </si>
  <si>
    <t>BS01-GA05</t>
  </si>
  <si>
    <t>SUPERINTENDENT OF SCHOOLS - DEV CENTER</t>
  </si>
  <si>
    <t>COE Total</t>
  </si>
  <si>
    <t xml:space="preserve">County Office of Education  </t>
  </si>
  <si>
    <t>ERAF</t>
  </si>
  <si>
    <t>AB02-GA01</t>
  </si>
  <si>
    <t xml:space="preserve">EDUCATION REVENUE AUGMENTATION FUND </t>
  </si>
  <si>
    <t>ERAF Total</t>
  </si>
  <si>
    <t>Total ERAF (Please break out the ERAF amounts into the following categories if this information is readily available):</t>
  </si>
  <si>
    <t>K-12 ERAF</t>
  </si>
  <si>
    <t>K-12 ERAF Total</t>
  </si>
  <si>
    <t>ERAF - K-12</t>
  </si>
  <si>
    <t>Comm Coll ERAF</t>
  </si>
  <si>
    <t>Comm Coll ERAF Total</t>
  </si>
  <si>
    <t>ERAF - Community Colleges</t>
  </si>
  <si>
    <t>COE ERAF</t>
  </si>
  <si>
    <t>COE ERAF Total</t>
  </si>
  <si>
    <t>ERAF - County Offices of Education</t>
  </si>
  <si>
    <t>Grand Total</t>
  </si>
  <si>
    <t>Total Distributed Remittances (Total Remittances Must Equal the Total Distributed Remittances)</t>
  </si>
  <si>
    <t>Total Remittance Distributions to K-14 Schools:</t>
  </si>
  <si>
    <t>Percentage of Remittance Distributions to K-14 Schools</t>
  </si>
  <si>
    <t>Comments (Optional):</t>
  </si>
  <si>
    <t xml:space="preserve">
Amount paid from excess funds due to RDA from agreement with school district payable to ATEs.</t>
  </si>
  <si>
    <t>Final Determination Letter Date:</t>
  </si>
  <si>
    <t>Determination Letter FY:</t>
  </si>
  <si>
    <t>Deposit Date:</t>
  </si>
  <si>
    <t>8/30/2023
3/14/2024</t>
  </si>
  <si>
    <t>Interest Remitted/(Balance Not Remitted):</t>
  </si>
  <si>
    <t>Distribution Date:</t>
  </si>
  <si>
    <t>11/13/2023
4/1/2024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</si>
</sst>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41" fontId="5" fillId="0" borderId="0" xfId="0" applyNumberFormat="1" applyFont="1" applyAlignment="1">
      <alignment horizontal="center"/>
    </xf>
    <xf numFmtId="41" fontId="3" fillId="0" borderId="0" xfId="0" applyNumberFormat="1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left" indent="2"/>
    </xf>
    <xf numFmtId="0" fontId="5" fillId="0" borderId="0" xfId="0" applyFont="1" applyAlignment="1">
      <alignment wrapText="1"/>
    </xf>
    <xf numFmtId="41" fontId="6" fillId="0" borderId="0" xfId="1" applyNumberFormat="1" applyFont="1" applyFill="1" applyBorder="1" applyAlignment="1"/>
    <xf numFmtId="41" fontId="2" fillId="0" borderId="0" xfId="1" applyNumberFormat="1" applyFont="1" applyFill="1" applyBorder="1" applyAlignment="1"/>
    <xf numFmtId="0" fontId="3" fillId="0" borderId="0" xfId="0" applyFont="1" applyAlignment="1">
      <alignment horizontal="left" wrapText="1" indent="2"/>
    </xf>
    <xf numFmtId="0" fontId="3" fillId="0" borderId="0" xfId="0" applyFont="1" applyAlignment="1">
      <alignment horizontal="left" indent="4"/>
    </xf>
    <xf numFmtId="0" fontId="3" fillId="0" borderId="0" xfId="0" applyFont="1" applyAlignment="1">
      <alignment wrapText="1"/>
    </xf>
    <xf numFmtId="0" fontId="5" fillId="0" borderId="0" xfId="0" applyFont="1" applyAlignment="1">
      <alignment vertical="top"/>
    </xf>
    <xf numFmtId="0" fontId="6" fillId="0" borderId="0" xfId="1" applyNumberFormat="1" applyFont="1" applyFill="1" applyBorder="1" applyAlignment="1"/>
    <xf numFmtId="0" fontId="2" fillId="0" borderId="0" xfId="1" applyNumberFormat="1" applyFont="1" applyFill="1" applyBorder="1" applyAlignment="1"/>
    <xf numFmtId="0" fontId="2" fillId="0" borderId="0" xfId="1" applyNumberFormat="1" applyFont="1" applyFill="1" applyBorder="1" applyAlignment="1">
      <alignment vertical="top" wrapText="1"/>
    </xf>
    <xf numFmtId="0" fontId="2" fillId="0" borderId="0" xfId="1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1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4" fontId="2" fillId="0" borderId="0" xfId="1" applyNumberFormat="1" applyFont="1" applyFill="1" applyBorder="1" applyAlignment="1">
      <alignment horizontal="center"/>
    </xf>
    <xf numFmtId="41" fontId="2" fillId="0" borderId="0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1" fontId="6" fillId="0" borderId="0" xfId="0" applyNumberFormat="1" applyFont="1"/>
    <xf numFmtId="14" fontId="2" fillId="0" borderId="0" xfId="0" applyNumberFormat="1" applyFont="1" applyAlignment="1">
      <alignment horizontal="center"/>
    </xf>
    <xf numFmtId="41" fontId="2" fillId="0" borderId="0" xfId="0" applyNumberFormat="1" applyFont="1"/>
    <xf numFmtId="1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41" fontId="3" fillId="0" borderId="0" xfId="0" applyNumberFormat="1" applyFont="1" applyAlignment="1">
      <alignment horizontal="right" indent="2"/>
    </xf>
    <xf numFmtId="41" fontId="3" fillId="2" borderId="1" xfId="0" applyNumberFormat="1" applyFont="1" applyFill="1" applyBorder="1" applyAlignment="1">
      <alignment horizontal="right" indent="2"/>
    </xf>
    <xf numFmtId="41" fontId="5" fillId="2" borderId="1" xfId="0" applyNumberFormat="1" applyFont="1" applyFill="1" applyBorder="1" applyAlignment="1">
      <alignment horizontal="right"/>
    </xf>
    <xf numFmtId="41" fontId="3" fillId="3" borderId="2" xfId="0" applyNumberFormat="1" applyFont="1" applyFill="1" applyBorder="1" applyAlignment="1">
      <alignment horizontal="right" indent="2"/>
    </xf>
    <xf numFmtId="41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 wrapText="1"/>
    </xf>
    <xf numFmtId="41" fontId="6" fillId="0" borderId="0" xfId="1" applyNumberFormat="1" applyFont="1" applyFill="1" applyBorder="1" applyAlignment="1">
      <alignment horizontal="right"/>
    </xf>
    <xf numFmtId="41" fontId="2" fillId="0" borderId="0" xfId="1" applyNumberFormat="1" applyFont="1" applyFill="1" applyBorder="1" applyAlignment="1">
      <alignment horizontal="right"/>
    </xf>
    <xf numFmtId="41" fontId="6" fillId="4" borderId="1" xfId="1" applyNumberFormat="1" applyFont="1" applyFill="1" applyBorder="1" applyAlignment="1">
      <alignment horizontal="right"/>
    </xf>
    <xf numFmtId="41" fontId="2" fillId="5" borderId="0" xfId="1" applyNumberFormat="1" applyFont="1" applyFill="1" applyBorder="1" applyAlignment="1">
      <alignment horizontal="right"/>
    </xf>
    <xf numFmtId="164" fontId="2" fillId="5" borderId="3" xfId="1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712BF-6F71-4B55-92EE-220F88C51A16}">
  <sheetPr>
    <tabColor theme="9" tint="0.79998168889431442"/>
  </sheetPr>
  <dimension ref="A1:AC173"/>
  <sheetViews>
    <sheetView tabSelected="1" topLeftCell="B1" zoomScale="90" zoomScaleNormal="90" workbookViewId="0">
      <selection activeCell="E143" sqref="E143"/>
    </sheetView>
  </sheetViews>
  <sheetFormatPr defaultRowHeight="14.25" outlineLevelRow="2" x14ac:dyDescent="0.2"/>
  <cols>
    <col min="1" max="1" width="17.28515625" style="1" hidden="1" customWidth="1"/>
    <col min="2" max="2" width="12.140625" style="1" customWidth="1"/>
    <col min="3" max="3" width="82" style="2" customWidth="1"/>
    <col min="4" max="4" width="25.85546875" style="25" customWidth="1"/>
    <col min="5" max="8" width="21.42578125" style="27" customWidth="1"/>
    <col min="9" max="9" width="21.42578125" style="1" customWidth="1"/>
    <col min="10" max="10" width="22.85546875" style="1" customWidth="1"/>
    <col min="11" max="29" width="21.42578125" style="1" customWidth="1"/>
    <col min="30" max="16384" width="9.140625" style="1"/>
  </cols>
  <sheetData>
    <row r="1" spans="1:29" ht="57" customHeight="1" x14ac:dyDescent="0.2">
      <c r="D1" s="29" t="s">
        <v>0</v>
      </c>
      <c r="E1" s="29"/>
      <c r="F1" s="29"/>
      <c r="G1" s="29"/>
      <c r="H1" s="29"/>
      <c r="I1" s="29"/>
      <c r="J1" s="29"/>
      <c r="K1" s="29"/>
    </row>
    <row r="2" spans="1:29" ht="19.5" customHeight="1" x14ac:dyDescent="0.25">
      <c r="C2" s="30" t="s">
        <v>1</v>
      </c>
      <c r="D2" s="30"/>
      <c r="E2" s="30"/>
      <c r="F2" s="30"/>
      <c r="G2" s="30"/>
      <c r="H2" s="30"/>
    </row>
    <row r="3" spans="1:29" ht="36.75" customHeight="1" x14ac:dyDescent="0.25">
      <c r="C3" s="3" t="s">
        <v>2</v>
      </c>
      <c r="D3" s="4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5" t="s">
        <v>17</v>
      </c>
      <c r="S3" s="5" t="s">
        <v>18</v>
      </c>
      <c r="T3" s="5" t="s">
        <v>19</v>
      </c>
      <c r="U3" s="5" t="s">
        <v>20</v>
      </c>
      <c r="V3" s="5" t="s">
        <v>21</v>
      </c>
      <c r="W3" s="5" t="s">
        <v>22</v>
      </c>
      <c r="X3" s="5" t="s">
        <v>23</v>
      </c>
      <c r="Y3" s="5" t="s">
        <v>24</v>
      </c>
      <c r="Z3" s="5" t="s">
        <v>25</v>
      </c>
      <c r="AA3" s="5" t="s">
        <v>26</v>
      </c>
      <c r="AB3" s="5" t="s">
        <v>27</v>
      </c>
      <c r="AC3" s="5" t="s">
        <v>28</v>
      </c>
    </row>
    <row r="4" spans="1:29" ht="21" customHeight="1" x14ac:dyDescent="0.2">
      <c r="C4" s="6" t="s">
        <v>29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 ht="17.100000000000001" customHeight="1" x14ac:dyDescent="0.2">
      <c r="C5" s="7" t="s">
        <v>30</v>
      </c>
      <c r="D5" s="31">
        <f>SUM(E5:AC5)</f>
        <v>0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</row>
    <row r="6" spans="1:29" ht="17.100000000000001" customHeight="1" x14ac:dyDescent="0.2">
      <c r="C6" s="7" t="s">
        <v>31</v>
      </c>
      <c r="D6" s="31">
        <f>SUM(E6:AC6)</f>
        <v>961400.20999999985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  <c r="J6" s="31">
        <v>0</v>
      </c>
      <c r="K6" s="31">
        <v>0</v>
      </c>
      <c r="L6" s="31">
        <v>0</v>
      </c>
      <c r="M6" s="31">
        <v>0</v>
      </c>
      <c r="N6" s="31">
        <v>0</v>
      </c>
      <c r="O6" s="31">
        <v>0</v>
      </c>
      <c r="P6" s="31">
        <v>0</v>
      </c>
      <c r="Q6" s="31">
        <v>0</v>
      </c>
      <c r="R6" s="31">
        <v>0</v>
      </c>
      <c r="S6" s="31">
        <v>0</v>
      </c>
      <c r="T6" s="31">
        <v>0</v>
      </c>
      <c r="U6" s="31">
        <v>961400.20999999985</v>
      </c>
      <c r="V6" s="31">
        <v>0</v>
      </c>
      <c r="W6" s="31">
        <v>0</v>
      </c>
      <c r="X6" s="31">
        <v>0</v>
      </c>
      <c r="Y6" s="31">
        <v>0</v>
      </c>
      <c r="Z6" s="31">
        <v>0</v>
      </c>
      <c r="AA6" s="31">
        <v>0</v>
      </c>
      <c r="AB6" s="31">
        <v>0</v>
      </c>
      <c r="AC6" s="31">
        <v>0</v>
      </c>
    </row>
    <row r="7" spans="1:29" ht="18" customHeight="1" thickBot="1" x14ac:dyDescent="0.3">
      <c r="C7" s="3" t="s">
        <v>32</v>
      </c>
      <c r="D7" s="32">
        <f>SUM(E7:AC7)</f>
        <v>961400.20999999985</v>
      </c>
      <c r="E7" s="33">
        <f t="shared" ref="E7:AC7" si="0">E6</f>
        <v>0</v>
      </c>
      <c r="F7" s="33">
        <f t="shared" si="0"/>
        <v>0</v>
      </c>
      <c r="G7" s="33">
        <f t="shared" si="0"/>
        <v>0</v>
      </c>
      <c r="H7" s="33">
        <f t="shared" si="0"/>
        <v>0</v>
      </c>
      <c r="I7" s="33">
        <f t="shared" si="0"/>
        <v>0</v>
      </c>
      <c r="J7" s="33">
        <f t="shared" si="0"/>
        <v>0</v>
      </c>
      <c r="K7" s="33">
        <f t="shared" si="0"/>
        <v>0</v>
      </c>
      <c r="L7" s="33">
        <f t="shared" si="0"/>
        <v>0</v>
      </c>
      <c r="M7" s="33">
        <f t="shared" si="0"/>
        <v>0</v>
      </c>
      <c r="N7" s="33">
        <f t="shared" si="0"/>
        <v>0</v>
      </c>
      <c r="O7" s="33">
        <f t="shared" si="0"/>
        <v>0</v>
      </c>
      <c r="P7" s="33">
        <f t="shared" si="0"/>
        <v>0</v>
      </c>
      <c r="Q7" s="33">
        <f t="shared" si="0"/>
        <v>0</v>
      </c>
      <c r="R7" s="33">
        <f t="shared" si="0"/>
        <v>0</v>
      </c>
      <c r="S7" s="33">
        <f t="shared" si="0"/>
        <v>0</v>
      </c>
      <c r="T7" s="33">
        <f t="shared" si="0"/>
        <v>0</v>
      </c>
      <c r="U7" s="33">
        <f t="shared" si="0"/>
        <v>961400.20999999985</v>
      </c>
      <c r="V7" s="33">
        <f t="shared" si="0"/>
        <v>0</v>
      </c>
      <c r="W7" s="33">
        <f t="shared" si="0"/>
        <v>0</v>
      </c>
      <c r="X7" s="33">
        <f t="shared" si="0"/>
        <v>0</v>
      </c>
      <c r="Y7" s="33">
        <f t="shared" si="0"/>
        <v>0</v>
      </c>
      <c r="Z7" s="33">
        <f t="shared" si="0"/>
        <v>0</v>
      </c>
      <c r="AA7" s="33">
        <f t="shared" si="0"/>
        <v>0</v>
      </c>
      <c r="AB7" s="33">
        <f t="shared" si="0"/>
        <v>0</v>
      </c>
      <c r="AC7" s="33">
        <f t="shared" si="0"/>
        <v>0</v>
      </c>
    </row>
    <row r="8" spans="1:29" ht="17.100000000000001" customHeight="1" thickTop="1" x14ac:dyDescent="0.2">
      <c r="C8" s="7" t="s">
        <v>33</v>
      </c>
      <c r="D8" s="34">
        <f>SUM(E8:AC8)</f>
        <v>961400.20999999985</v>
      </c>
      <c r="E8" s="34">
        <f t="shared" ref="E8:AC8" si="1">E7-E5</f>
        <v>0</v>
      </c>
      <c r="F8" s="34">
        <f t="shared" si="1"/>
        <v>0</v>
      </c>
      <c r="G8" s="34">
        <f t="shared" si="1"/>
        <v>0</v>
      </c>
      <c r="H8" s="34">
        <f t="shared" si="1"/>
        <v>0</v>
      </c>
      <c r="I8" s="34">
        <f t="shared" si="1"/>
        <v>0</v>
      </c>
      <c r="J8" s="34">
        <f t="shared" si="1"/>
        <v>0</v>
      </c>
      <c r="K8" s="34">
        <f t="shared" si="1"/>
        <v>0</v>
      </c>
      <c r="L8" s="34">
        <f t="shared" si="1"/>
        <v>0</v>
      </c>
      <c r="M8" s="34">
        <f t="shared" si="1"/>
        <v>0</v>
      </c>
      <c r="N8" s="34">
        <f t="shared" si="1"/>
        <v>0</v>
      </c>
      <c r="O8" s="34">
        <f t="shared" si="1"/>
        <v>0</v>
      </c>
      <c r="P8" s="34">
        <f t="shared" si="1"/>
        <v>0</v>
      </c>
      <c r="Q8" s="34">
        <f t="shared" si="1"/>
        <v>0</v>
      </c>
      <c r="R8" s="34">
        <f t="shared" si="1"/>
        <v>0</v>
      </c>
      <c r="S8" s="34">
        <f t="shared" si="1"/>
        <v>0</v>
      </c>
      <c r="T8" s="34">
        <f t="shared" si="1"/>
        <v>0</v>
      </c>
      <c r="U8" s="34">
        <f t="shared" si="1"/>
        <v>961400.20999999985</v>
      </c>
      <c r="V8" s="34">
        <f t="shared" si="1"/>
        <v>0</v>
      </c>
      <c r="W8" s="34">
        <f t="shared" si="1"/>
        <v>0</v>
      </c>
      <c r="X8" s="34">
        <f t="shared" si="1"/>
        <v>0</v>
      </c>
      <c r="Y8" s="34">
        <f t="shared" si="1"/>
        <v>0</v>
      </c>
      <c r="Z8" s="34">
        <f t="shared" si="1"/>
        <v>0</v>
      </c>
      <c r="AA8" s="34">
        <f t="shared" si="1"/>
        <v>0</v>
      </c>
      <c r="AB8" s="34">
        <f t="shared" si="1"/>
        <v>0</v>
      </c>
      <c r="AC8" s="34">
        <f t="shared" si="1"/>
        <v>0</v>
      </c>
    </row>
    <row r="9" spans="1:29" ht="17.100000000000001" customHeight="1" x14ac:dyDescent="0.25">
      <c r="C9" s="3"/>
      <c r="D9" s="31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</row>
    <row r="10" spans="1:29" ht="21.75" customHeight="1" x14ac:dyDescent="0.25">
      <c r="C10" s="8" t="s">
        <v>34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</row>
    <row r="11" spans="1:29" ht="15" hidden="1" x14ac:dyDescent="0.25">
      <c r="A11" s="1" t="s">
        <v>35</v>
      </c>
      <c r="B11" s="1" t="s">
        <v>36</v>
      </c>
      <c r="C11" s="1" t="s">
        <v>37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</row>
    <row r="12" spans="1:29" ht="15" hidden="1" customHeight="1" outlineLevel="2" x14ac:dyDescent="0.2">
      <c r="A12" s="1" t="s">
        <v>38</v>
      </c>
      <c r="B12" s="1" t="s">
        <v>39</v>
      </c>
      <c r="C12" s="1" t="s">
        <v>40</v>
      </c>
      <c r="D12" s="37">
        <f t="shared" ref="D12:D29" si="2">SUM(E12:AC12)</f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0</v>
      </c>
      <c r="AB12" s="38">
        <v>0</v>
      </c>
      <c r="AC12" s="38">
        <v>0</v>
      </c>
    </row>
    <row r="13" spans="1:29" ht="15" hidden="1" customHeight="1" outlineLevel="2" x14ac:dyDescent="0.2">
      <c r="A13" s="1" t="s">
        <v>38</v>
      </c>
      <c r="B13" s="1" t="s">
        <v>41</v>
      </c>
      <c r="C13" s="1" t="s">
        <v>42</v>
      </c>
      <c r="D13" s="37">
        <f t="shared" si="2"/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0</v>
      </c>
    </row>
    <row r="14" spans="1:29" ht="15" hidden="1" customHeight="1" outlineLevel="2" x14ac:dyDescent="0.2">
      <c r="A14" s="1" t="s">
        <v>38</v>
      </c>
      <c r="B14" s="1" t="s">
        <v>43</v>
      </c>
      <c r="C14" s="1" t="s">
        <v>44</v>
      </c>
      <c r="D14" s="37">
        <f t="shared" si="2"/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8">
        <v>0</v>
      </c>
      <c r="AC14" s="38">
        <v>0</v>
      </c>
    </row>
    <row r="15" spans="1:29" ht="15" hidden="1" customHeight="1" outlineLevel="2" x14ac:dyDescent="0.2">
      <c r="A15" s="1" t="s">
        <v>38</v>
      </c>
      <c r="B15" s="1" t="s">
        <v>45</v>
      </c>
      <c r="C15" s="1" t="s">
        <v>46</v>
      </c>
      <c r="D15" s="37">
        <f t="shared" si="2"/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8">
        <v>0</v>
      </c>
      <c r="AC15" s="38">
        <v>0</v>
      </c>
    </row>
    <row r="16" spans="1:29" ht="15" hidden="1" customHeight="1" outlineLevel="2" x14ac:dyDescent="0.2">
      <c r="A16" s="1" t="s">
        <v>38</v>
      </c>
      <c r="B16" s="1" t="s">
        <v>47</v>
      </c>
      <c r="C16" s="1" t="s">
        <v>48</v>
      </c>
      <c r="D16" s="37">
        <f t="shared" si="2"/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  <c r="AB16" s="38">
        <v>0</v>
      </c>
      <c r="AC16" s="38">
        <v>0</v>
      </c>
    </row>
    <row r="17" spans="1:29" ht="15" hidden="1" customHeight="1" outlineLevel="2" x14ac:dyDescent="0.2">
      <c r="A17" s="1" t="s">
        <v>38</v>
      </c>
      <c r="B17" s="1" t="s">
        <v>49</v>
      </c>
      <c r="C17" s="1" t="s">
        <v>50</v>
      </c>
      <c r="D17" s="37">
        <f t="shared" si="2"/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</row>
    <row r="18" spans="1:29" ht="15" hidden="1" customHeight="1" outlineLevel="2" x14ac:dyDescent="0.2">
      <c r="A18" s="1" t="s">
        <v>38</v>
      </c>
      <c r="B18" s="1" t="s">
        <v>51</v>
      </c>
      <c r="C18" s="1" t="s">
        <v>52</v>
      </c>
      <c r="D18" s="37">
        <f t="shared" si="2"/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0</v>
      </c>
    </row>
    <row r="19" spans="1:29" ht="15" hidden="1" customHeight="1" outlineLevel="2" x14ac:dyDescent="0.2">
      <c r="A19" s="1" t="s">
        <v>38</v>
      </c>
      <c r="B19" s="1" t="s">
        <v>53</v>
      </c>
      <c r="C19" s="1" t="s">
        <v>54</v>
      </c>
      <c r="D19" s="37">
        <f t="shared" si="2"/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</row>
    <row r="20" spans="1:29" ht="15" hidden="1" customHeight="1" outlineLevel="2" x14ac:dyDescent="0.2">
      <c r="A20" s="1" t="s">
        <v>38</v>
      </c>
      <c r="B20" s="1" t="s">
        <v>55</v>
      </c>
      <c r="C20" s="1" t="s">
        <v>56</v>
      </c>
      <c r="D20" s="37">
        <f t="shared" si="2"/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</row>
    <row r="21" spans="1:29" ht="15" hidden="1" customHeight="1" outlineLevel="2" x14ac:dyDescent="0.2">
      <c r="A21" s="1" t="s">
        <v>38</v>
      </c>
      <c r="B21" s="1" t="s">
        <v>57</v>
      </c>
      <c r="C21" s="1" t="s">
        <v>58</v>
      </c>
      <c r="D21" s="37">
        <f t="shared" si="2"/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</row>
    <row r="22" spans="1:29" ht="15" hidden="1" customHeight="1" outlineLevel="2" x14ac:dyDescent="0.2">
      <c r="A22" s="1" t="s">
        <v>38</v>
      </c>
      <c r="B22" s="1" t="s">
        <v>59</v>
      </c>
      <c r="C22" s="1" t="s">
        <v>60</v>
      </c>
      <c r="D22" s="37">
        <f t="shared" si="2"/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</row>
    <row r="23" spans="1:29" ht="15" hidden="1" customHeight="1" outlineLevel="2" x14ac:dyDescent="0.2">
      <c r="A23" s="1" t="s">
        <v>38</v>
      </c>
      <c r="B23" s="1" t="s">
        <v>61</v>
      </c>
      <c r="C23" s="1" t="s">
        <v>62</v>
      </c>
      <c r="D23" s="37">
        <f t="shared" si="2"/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</row>
    <row r="24" spans="1:29" ht="15" hidden="1" customHeight="1" outlineLevel="2" x14ac:dyDescent="0.2">
      <c r="A24" s="1" t="s">
        <v>38</v>
      </c>
      <c r="B24" s="1" t="s">
        <v>63</v>
      </c>
      <c r="C24" s="1" t="s">
        <v>64</v>
      </c>
      <c r="D24" s="37">
        <f t="shared" si="2"/>
        <v>135917.25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135917.25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</row>
    <row r="25" spans="1:29" ht="15" hidden="1" customHeight="1" outlineLevel="2" x14ac:dyDescent="0.2">
      <c r="A25" s="1" t="s">
        <v>38</v>
      </c>
      <c r="B25" s="1" t="s">
        <v>65</v>
      </c>
      <c r="C25" s="1" t="s">
        <v>66</v>
      </c>
      <c r="D25" s="37">
        <f t="shared" si="2"/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</row>
    <row r="26" spans="1:29" ht="15" hidden="1" customHeight="1" outlineLevel="2" x14ac:dyDescent="0.2">
      <c r="A26" s="1" t="s">
        <v>38</v>
      </c>
      <c r="B26" s="1" t="s">
        <v>67</v>
      </c>
      <c r="C26" s="1" t="s">
        <v>68</v>
      </c>
      <c r="D26" s="37">
        <f t="shared" si="2"/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</row>
    <row r="27" spans="1:29" ht="15" hidden="1" customHeight="1" outlineLevel="2" x14ac:dyDescent="0.2">
      <c r="A27" s="1" t="s">
        <v>38</v>
      </c>
      <c r="B27" s="1" t="s">
        <v>69</v>
      </c>
      <c r="C27" s="1" t="s">
        <v>70</v>
      </c>
      <c r="D27" s="37">
        <f t="shared" si="2"/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</row>
    <row r="28" spans="1:29" ht="15" hidden="1" customHeight="1" outlineLevel="2" x14ac:dyDescent="0.2">
      <c r="A28" s="1" t="s">
        <v>38</v>
      </c>
      <c r="B28" s="1" t="s">
        <v>71</v>
      </c>
      <c r="C28" s="1" t="s">
        <v>72</v>
      </c>
      <c r="D28" s="37">
        <f t="shared" si="2"/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</row>
    <row r="29" spans="1:29" ht="15" hidden="1" customHeight="1" outlineLevel="2" x14ac:dyDescent="0.2">
      <c r="A29" s="1" t="s">
        <v>38</v>
      </c>
      <c r="B29" s="1" t="s">
        <v>73</v>
      </c>
      <c r="C29" s="1" t="s">
        <v>74</v>
      </c>
      <c r="D29" s="37">
        <f t="shared" si="2"/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</row>
    <row r="30" spans="1:29" ht="15" customHeight="1" outlineLevel="1" collapsed="1" x14ac:dyDescent="0.2">
      <c r="A30" s="6" t="s">
        <v>75</v>
      </c>
      <c r="C30" s="11" t="s">
        <v>76</v>
      </c>
      <c r="D30" s="37">
        <f t="shared" ref="D30:AC30" si="3">SUBTOTAL(9,D12:D29)</f>
        <v>135917.25</v>
      </c>
      <c r="E30" s="38">
        <f>SUBTOTAL(9,E12:E29)</f>
        <v>0</v>
      </c>
      <c r="F30" s="38">
        <f t="shared" si="3"/>
        <v>0</v>
      </c>
      <c r="G30" s="38">
        <f t="shared" si="3"/>
        <v>0</v>
      </c>
      <c r="H30" s="38">
        <f t="shared" si="3"/>
        <v>0</v>
      </c>
      <c r="I30" s="38">
        <f t="shared" si="3"/>
        <v>0</v>
      </c>
      <c r="J30" s="38">
        <f t="shared" si="3"/>
        <v>0</v>
      </c>
      <c r="K30" s="38">
        <f t="shared" si="3"/>
        <v>0</v>
      </c>
      <c r="L30" s="38">
        <f t="shared" si="3"/>
        <v>0</v>
      </c>
      <c r="M30" s="38">
        <f t="shared" si="3"/>
        <v>0</v>
      </c>
      <c r="N30" s="38">
        <f t="shared" si="3"/>
        <v>0</v>
      </c>
      <c r="O30" s="38">
        <f t="shared" si="3"/>
        <v>0</v>
      </c>
      <c r="P30" s="38">
        <f t="shared" si="3"/>
        <v>0</v>
      </c>
      <c r="Q30" s="38">
        <f t="shared" si="3"/>
        <v>0</v>
      </c>
      <c r="R30" s="38">
        <f t="shared" si="3"/>
        <v>0</v>
      </c>
      <c r="S30" s="38">
        <f t="shared" si="3"/>
        <v>0</v>
      </c>
      <c r="T30" s="38">
        <f t="shared" si="3"/>
        <v>0</v>
      </c>
      <c r="U30" s="37">
        <f t="shared" si="3"/>
        <v>135917.25</v>
      </c>
      <c r="V30" s="38">
        <f t="shared" si="3"/>
        <v>0</v>
      </c>
      <c r="W30" s="38">
        <f t="shared" si="3"/>
        <v>0</v>
      </c>
      <c r="X30" s="38">
        <f t="shared" si="3"/>
        <v>0</v>
      </c>
      <c r="Y30" s="38">
        <f t="shared" si="3"/>
        <v>0</v>
      </c>
      <c r="Z30" s="38">
        <f t="shared" si="3"/>
        <v>0</v>
      </c>
      <c r="AA30" s="38">
        <f t="shared" si="3"/>
        <v>0</v>
      </c>
      <c r="AB30" s="38">
        <f t="shared" si="3"/>
        <v>0</v>
      </c>
      <c r="AC30" s="38">
        <f t="shared" si="3"/>
        <v>0</v>
      </c>
    </row>
    <row r="31" spans="1:29" ht="15" hidden="1" customHeight="1" outlineLevel="2" x14ac:dyDescent="0.2">
      <c r="A31" s="1" t="s">
        <v>77</v>
      </c>
      <c r="B31" s="1" t="s">
        <v>78</v>
      </c>
      <c r="C31" s="1" t="s">
        <v>79</v>
      </c>
      <c r="D31" s="37">
        <f>SUM(E31:AC31)</f>
        <v>148285.48000000001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148285.48000000001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</row>
    <row r="32" spans="1:29" ht="15" customHeight="1" outlineLevel="1" collapsed="1" x14ac:dyDescent="0.2">
      <c r="A32" s="6" t="s">
        <v>80</v>
      </c>
      <c r="C32" s="11" t="s">
        <v>81</v>
      </c>
      <c r="D32" s="37">
        <f t="shared" ref="D32:AC32" si="4">SUBTOTAL(9,D31:D31)</f>
        <v>148285.48000000001</v>
      </c>
      <c r="E32" s="38">
        <f t="shared" si="4"/>
        <v>0</v>
      </c>
      <c r="F32" s="38">
        <f t="shared" si="4"/>
        <v>0</v>
      </c>
      <c r="G32" s="38">
        <f t="shared" si="4"/>
        <v>0</v>
      </c>
      <c r="H32" s="38">
        <f t="shared" si="4"/>
        <v>0</v>
      </c>
      <c r="I32" s="38">
        <f t="shared" si="4"/>
        <v>0</v>
      </c>
      <c r="J32" s="38">
        <f t="shared" si="4"/>
        <v>0</v>
      </c>
      <c r="K32" s="38">
        <f t="shared" si="4"/>
        <v>0</v>
      </c>
      <c r="L32" s="38">
        <f t="shared" si="4"/>
        <v>0</v>
      </c>
      <c r="M32" s="38">
        <f t="shared" si="4"/>
        <v>0</v>
      </c>
      <c r="N32" s="38">
        <f t="shared" si="4"/>
        <v>0</v>
      </c>
      <c r="O32" s="38">
        <f t="shared" si="4"/>
        <v>0</v>
      </c>
      <c r="P32" s="38">
        <f t="shared" si="4"/>
        <v>0</v>
      </c>
      <c r="Q32" s="38">
        <f t="shared" si="4"/>
        <v>0</v>
      </c>
      <c r="R32" s="38">
        <f t="shared" si="4"/>
        <v>0</v>
      </c>
      <c r="S32" s="38">
        <f t="shared" si="4"/>
        <v>0</v>
      </c>
      <c r="T32" s="38">
        <f t="shared" si="4"/>
        <v>0</v>
      </c>
      <c r="U32" s="37">
        <f t="shared" si="4"/>
        <v>148285.48000000001</v>
      </c>
      <c r="V32" s="38">
        <f t="shared" si="4"/>
        <v>0</v>
      </c>
      <c r="W32" s="38">
        <f t="shared" si="4"/>
        <v>0</v>
      </c>
      <c r="X32" s="38">
        <f t="shared" si="4"/>
        <v>0</v>
      </c>
      <c r="Y32" s="38">
        <f t="shared" si="4"/>
        <v>0</v>
      </c>
      <c r="Z32" s="38">
        <f t="shared" si="4"/>
        <v>0</v>
      </c>
      <c r="AA32" s="38">
        <f t="shared" si="4"/>
        <v>0</v>
      </c>
      <c r="AB32" s="38">
        <f t="shared" si="4"/>
        <v>0</v>
      </c>
      <c r="AC32" s="38">
        <f t="shared" si="4"/>
        <v>0</v>
      </c>
    </row>
    <row r="33" spans="1:29" ht="15" hidden="1" customHeight="1" outlineLevel="2" x14ac:dyDescent="0.2">
      <c r="A33" s="1" t="s">
        <v>82</v>
      </c>
      <c r="B33" s="1" t="s">
        <v>83</v>
      </c>
      <c r="C33" s="1" t="s">
        <v>84</v>
      </c>
      <c r="D33" s="37">
        <f t="shared" ref="D33:D64" si="5">SUM(E33:AC33)</f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</row>
    <row r="34" spans="1:29" ht="15" hidden="1" customHeight="1" outlineLevel="2" x14ac:dyDescent="0.2">
      <c r="A34" s="1" t="s">
        <v>82</v>
      </c>
      <c r="B34" s="1" t="s">
        <v>85</v>
      </c>
      <c r="C34" s="1" t="s">
        <v>86</v>
      </c>
      <c r="D34" s="37">
        <f t="shared" si="5"/>
        <v>26322.61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26322.61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</row>
    <row r="35" spans="1:29" ht="15" hidden="1" customHeight="1" outlineLevel="2" x14ac:dyDescent="0.2">
      <c r="A35" s="1" t="s">
        <v>82</v>
      </c>
      <c r="B35" s="1" t="s">
        <v>87</v>
      </c>
      <c r="C35" s="1" t="s">
        <v>88</v>
      </c>
      <c r="D35" s="37">
        <f t="shared" si="5"/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</row>
    <row r="36" spans="1:29" ht="15" hidden="1" customHeight="1" outlineLevel="2" x14ac:dyDescent="0.2">
      <c r="A36" s="1" t="s">
        <v>82</v>
      </c>
      <c r="B36" s="1" t="s">
        <v>89</v>
      </c>
      <c r="C36" s="1" t="s">
        <v>90</v>
      </c>
      <c r="D36" s="37">
        <f t="shared" si="5"/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</row>
    <row r="37" spans="1:29" ht="15" hidden="1" customHeight="1" outlineLevel="2" x14ac:dyDescent="0.2">
      <c r="A37" s="1" t="s">
        <v>82</v>
      </c>
      <c r="B37" s="1" t="s">
        <v>91</v>
      </c>
      <c r="C37" s="1" t="s">
        <v>92</v>
      </c>
      <c r="D37" s="37">
        <f t="shared" si="5"/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</row>
    <row r="38" spans="1:29" ht="15" hidden="1" customHeight="1" outlineLevel="2" x14ac:dyDescent="0.2">
      <c r="A38" s="1" t="s">
        <v>82</v>
      </c>
      <c r="B38" s="1" t="s">
        <v>93</v>
      </c>
      <c r="C38" s="1" t="s">
        <v>94</v>
      </c>
      <c r="D38" s="37">
        <f t="shared" si="5"/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38">
        <v>0</v>
      </c>
      <c r="W38" s="38">
        <v>0</v>
      </c>
      <c r="X38" s="38">
        <v>0</v>
      </c>
      <c r="Y38" s="38">
        <v>0</v>
      </c>
      <c r="Z38" s="38">
        <v>0</v>
      </c>
      <c r="AA38" s="38">
        <v>0</v>
      </c>
      <c r="AB38" s="38">
        <v>0</v>
      </c>
      <c r="AC38" s="38">
        <v>0</v>
      </c>
    </row>
    <row r="39" spans="1:29" ht="15" hidden="1" customHeight="1" outlineLevel="2" x14ac:dyDescent="0.2">
      <c r="A39" s="1" t="s">
        <v>82</v>
      </c>
      <c r="B39" s="1" t="s">
        <v>95</v>
      </c>
      <c r="C39" s="1" t="s">
        <v>96</v>
      </c>
      <c r="D39" s="37">
        <f t="shared" si="5"/>
        <v>1850.75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0</v>
      </c>
      <c r="S39" s="38">
        <v>0</v>
      </c>
      <c r="T39" s="38">
        <v>0</v>
      </c>
      <c r="U39" s="38">
        <v>1850.75</v>
      </c>
      <c r="V39" s="38">
        <v>0</v>
      </c>
      <c r="W39" s="38">
        <v>0</v>
      </c>
      <c r="X39" s="38">
        <v>0</v>
      </c>
      <c r="Y39" s="38">
        <v>0</v>
      </c>
      <c r="Z39" s="38">
        <v>0</v>
      </c>
      <c r="AA39" s="38">
        <v>0</v>
      </c>
      <c r="AB39" s="38">
        <v>0</v>
      </c>
      <c r="AC39" s="38">
        <v>0</v>
      </c>
    </row>
    <row r="40" spans="1:29" ht="15" hidden="1" customHeight="1" outlineLevel="2" x14ac:dyDescent="0.2">
      <c r="A40" s="1" t="s">
        <v>82</v>
      </c>
      <c r="B40" s="1" t="s">
        <v>97</v>
      </c>
      <c r="C40" s="1" t="s">
        <v>98</v>
      </c>
      <c r="D40" s="37">
        <f t="shared" si="5"/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  <c r="S40" s="38">
        <v>0</v>
      </c>
      <c r="T40" s="38">
        <v>0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38">
        <v>0</v>
      </c>
      <c r="AB40" s="38">
        <v>0</v>
      </c>
      <c r="AC40" s="38">
        <v>0</v>
      </c>
    </row>
    <row r="41" spans="1:29" ht="15" hidden="1" customHeight="1" outlineLevel="2" x14ac:dyDescent="0.2">
      <c r="A41" s="1" t="s">
        <v>82</v>
      </c>
      <c r="B41" s="1" t="s">
        <v>99</v>
      </c>
      <c r="C41" s="1" t="s">
        <v>100</v>
      </c>
      <c r="D41" s="37">
        <f t="shared" si="5"/>
        <v>14358.3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14358.3</v>
      </c>
      <c r="V41" s="38">
        <v>0</v>
      </c>
      <c r="W41" s="38">
        <v>0</v>
      </c>
      <c r="X41" s="38">
        <v>0</v>
      </c>
      <c r="Y41" s="38">
        <v>0</v>
      </c>
      <c r="Z41" s="38">
        <v>0</v>
      </c>
      <c r="AA41" s="38">
        <v>0</v>
      </c>
      <c r="AB41" s="38">
        <v>0</v>
      </c>
      <c r="AC41" s="38">
        <v>0</v>
      </c>
    </row>
    <row r="42" spans="1:29" ht="15" hidden="1" customHeight="1" outlineLevel="2" x14ac:dyDescent="0.2">
      <c r="A42" s="1" t="s">
        <v>82</v>
      </c>
      <c r="B42" s="1" t="s">
        <v>101</v>
      </c>
      <c r="C42" s="1" t="s">
        <v>102</v>
      </c>
      <c r="D42" s="37">
        <f t="shared" si="5"/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0</v>
      </c>
      <c r="S42" s="38">
        <v>0</v>
      </c>
      <c r="T42" s="38">
        <v>0</v>
      </c>
      <c r="U42" s="38">
        <v>0</v>
      </c>
      <c r="V42" s="38">
        <v>0</v>
      </c>
      <c r="W42" s="38">
        <v>0</v>
      </c>
      <c r="X42" s="38">
        <v>0</v>
      </c>
      <c r="Y42" s="38">
        <v>0</v>
      </c>
      <c r="Z42" s="38">
        <v>0</v>
      </c>
      <c r="AA42" s="38">
        <v>0</v>
      </c>
      <c r="AB42" s="38">
        <v>0</v>
      </c>
      <c r="AC42" s="38">
        <v>0</v>
      </c>
    </row>
    <row r="43" spans="1:29" ht="15" hidden="1" customHeight="1" outlineLevel="2" x14ac:dyDescent="0.2">
      <c r="A43" s="1" t="s">
        <v>82</v>
      </c>
      <c r="B43" s="1" t="s">
        <v>103</v>
      </c>
      <c r="C43" s="1" t="s">
        <v>104</v>
      </c>
      <c r="D43" s="37">
        <f t="shared" si="5"/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8">
        <v>0</v>
      </c>
      <c r="T43" s="38">
        <v>0</v>
      </c>
      <c r="U43" s="38">
        <v>0</v>
      </c>
      <c r="V43" s="38">
        <v>0</v>
      </c>
      <c r="W43" s="38">
        <v>0</v>
      </c>
      <c r="X43" s="38">
        <v>0</v>
      </c>
      <c r="Y43" s="38">
        <v>0</v>
      </c>
      <c r="Z43" s="38">
        <v>0</v>
      </c>
      <c r="AA43" s="38">
        <v>0</v>
      </c>
      <c r="AB43" s="38">
        <v>0</v>
      </c>
      <c r="AC43" s="38">
        <v>0</v>
      </c>
    </row>
    <row r="44" spans="1:29" ht="15" hidden="1" customHeight="1" outlineLevel="2" x14ac:dyDescent="0.2">
      <c r="A44" s="1" t="s">
        <v>82</v>
      </c>
      <c r="B44" s="1" t="s">
        <v>105</v>
      </c>
      <c r="C44" s="1" t="s">
        <v>106</v>
      </c>
      <c r="D44" s="37">
        <f t="shared" si="5"/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38">
        <v>0</v>
      </c>
      <c r="Q44" s="38">
        <v>0</v>
      </c>
      <c r="R44" s="38">
        <v>0</v>
      </c>
      <c r="S44" s="38">
        <v>0</v>
      </c>
      <c r="T44" s="38">
        <v>0</v>
      </c>
      <c r="U44" s="38">
        <v>0</v>
      </c>
      <c r="V44" s="38">
        <v>0</v>
      </c>
      <c r="W44" s="38">
        <v>0</v>
      </c>
      <c r="X44" s="38">
        <v>0</v>
      </c>
      <c r="Y44" s="38">
        <v>0</v>
      </c>
      <c r="Z44" s="38">
        <v>0</v>
      </c>
      <c r="AA44" s="38">
        <v>0</v>
      </c>
      <c r="AB44" s="38">
        <v>0</v>
      </c>
      <c r="AC44" s="38">
        <v>0</v>
      </c>
    </row>
    <row r="45" spans="1:29" ht="15" hidden="1" customHeight="1" outlineLevel="2" x14ac:dyDescent="0.2">
      <c r="A45" s="1" t="s">
        <v>82</v>
      </c>
      <c r="B45" s="1" t="s">
        <v>107</v>
      </c>
      <c r="C45" s="1" t="s">
        <v>108</v>
      </c>
      <c r="D45" s="37">
        <f t="shared" si="5"/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  <c r="P45" s="38">
        <v>0</v>
      </c>
      <c r="Q45" s="38">
        <v>0</v>
      </c>
      <c r="R45" s="38">
        <v>0</v>
      </c>
      <c r="S45" s="38">
        <v>0</v>
      </c>
      <c r="T45" s="38">
        <v>0</v>
      </c>
      <c r="U45" s="38">
        <v>0</v>
      </c>
      <c r="V45" s="38">
        <v>0</v>
      </c>
      <c r="W45" s="38">
        <v>0</v>
      </c>
      <c r="X45" s="38">
        <v>0</v>
      </c>
      <c r="Y45" s="38">
        <v>0</v>
      </c>
      <c r="Z45" s="38">
        <v>0</v>
      </c>
      <c r="AA45" s="38">
        <v>0</v>
      </c>
      <c r="AB45" s="38">
        <v>0</v>
      </c>
      <c r="AC45" s="38">
        <v>0</v>
      </c>
    </row>
    <row r="46" spans="1:29" ht="15" hidden="1" customHeight="1" outlineLevel="2" x14ac:dyDescent="0.2">
      <c r="A46" s="1" t="s">
        <v>82</v>
      </c>
      <c r="B46" s="1" t="s">
        <v>109</v>
      </c>
      <c r="C46" s="1" t="s">
        <v>110</v>
      </c>
      <c r="D46" s="37">
        <f t="shared" si="5"/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8">
        <v>0</v>
      </c>
      <c r="P46" s="38">
        <v>0</v>
      </c>
      <c r="Q46" s="38">
        <v>0</v>
      </c>
      <c r="R46" s="38">
        <v>0</v>
      </c>
      <c r="S46" s="38">
        <v>0</v>
      </c>
      <c r="T46" s="38">
        <v>0</v>
      </c>
      <c r="U46" s="38">
        <v>0</v>
      </c>
      <c r="V46" s="38">
        <v>0</v>
      </c>
      <c r="W46" s="38">
        <v>0</v>
      </c>
      <c r="X46" s="38">
        <v>0</v>
      </c>
      <c r="Y46" s="38">
        <v>0</v>
      </c>
      <c r="Z46" s="38">
        <v>0</v>
      </c>
      <c r="AA46" s="38">
        <v>0</v>
      </c>
      <c r="AB46" s="38">
        <v>0</v>
      </c>
      <c r="AC46" s="38">
        <v>0</v>
      </c>
    </row>
    <row r="47" spans="1:29" ht="15" hidden="1" customHeight="1" outlineLevel="2" x14ac:dyDescent="0.2">
      <c r="A47" s="1" t="s">
        <v>82</v>
      </c>
      <c r="B47" s="1" t="s">
        <v>111</v>
      </c>
      <c r="C47" s="1" t="s">
        <v>112</v>
      </c>
      <c r="D47" s="37">
        <f t="shared" si="5"/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38">
        <v>0</v>
      </c>
      <c r="U47" s="38">
        <v>0</v>
      </c>
      <c r="V47" s="38">
        <v>0</v>
      </c>
      <c r="W47" s="38">
        <v>0</v>
      </c>
      <c r="X47" s="38">
        <v>0</v>
      </c>
      <c r="Y47" s="38">
        <v>0</v>
      </c>
      <c r="Z47" s="38">
        <v>0</v>
      </c>
      <c r="AA47" s="38">
        <v>0</v>
      </c>
      <c r="AB47" s="38">
        <v>0</v>
      </c>
      <c r="AC47" s="38">
        <v>0</v>
      </c>
    </row>
    <row r="48" spans="1:29" ht="15" hidden="1" customHeight="1" outlineLevel="2" x14ac:dyDescent="0.2">
      <c r="A48" s="1" t="s">
        <v>82</v>
      </c>
      <c r="B48" s="1" t="s">
        <v>113</v>
      </c>
      <c r="C48" s="1" t="s">
        <v>114</v>
      </c>
      <c r="D48" s="37">
        <f t="shared" si="5"/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38">
        <v>0</v>
      </c>
      <c r="V48" s="38">
        <v>0</v>
      </c>
      <c r="W48" s="38">
        <v>0</v>
      </c>
      <c r="X48" s="38">
        <v>0</v>
      </c>
      <c r="Y48" s="38">
        <v>0</v>
      </c>
      <c r="Z48" s="38">
        <v>0</v>
      </c>
      <c r="AA48" s="38">
        <v>0</v>
      </c>
      <c r="AB48" s="38">
        <v>0</v>
      </c>
      <c r="AC48" s="38">
        <v>0</v>
      </c>
    </row>
    <row r="49" spans="1:29" ht="15" hidden="1" customHeight="1" outlineLevel="2" x14ac:dyDescent="0.2">
      <c r="A49" s="1" t="s">
        <v>82</v>
      </c>
      <c r="B49" s="1" t="s">
        <v>115</v>
      </c>
      <c r="C49" s="1" t="s">
        <v>116</v>
      </c>
      <c r="D49" s="37">
        <f t="shared" si="5"/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  <c r="P49" s="38">
        <v>0</v>
      </c>
      <c r="Q49" s="38">
        <v>0</v>
      </c>
      <c r="R49" s="38">
        <v>0</v>
      </c>
      <c r="S49" s="38">
        <v>0</v>
      </c>
      <c r="T49" s="38">
        <v>0</v>
      </c>
      <c r="U49" s="38">
        <v>0</v>
      </c>
      <c r="V49" s="38">
        <v>0</v>
      </c>
      <c r="W49" s="38">
        <v>0</v>
      </c>
      <c r="X49" s="38">
        <v>0</v>
      </c>
      <c r="Y49" s="38">
        <v>0</v>
      </c>
      <c r="Z49" s="38">
        <v>0</v>
      </c>
      <c r="AA49" s="38">
        <v>0</v>
      </c>
      <c r="AB49" s="38">
        <v>0</v>
      </c>
      <c r="AC49" s="38">
        <v>0</v>
      </c>
    </row>
    <row r="50" spans="1:29" ht="15" hidden="1" customHeight="1" outlineLevel="2" x14ac:dyDescent="0.2">
      <c r="A50" s="1" t="s">
        <v>82</v>
      </c>
      <c r="B50" s="1" t="s">
        <v>117</v>
      </c>
      <c r="C50" s="1" t="s">
        <v>118</v>
      </c>
      <c r="D50" s="37">
        <f t="shared" si="5"/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  <c r="P50" s="38">
        <v>0</v>
      </c>
      <c r="Q50" s="38">
        <v>0</v>
      </c>
      <c r="R50" s="38">
        <v>0</v>
      </c>
      <c r="S50" s="38">
        <v>0</v>
      </c>
      <c r="T50" s="38">
        <v>0</v>
      </c>
      <c r="U50" s="38">
        <v>0</v>
      </c>
      <c r="V50" s="38">
        <v>0</v>
      </c>
      <c r="W50" s="38">
        <v>0</v>
      </c>
      <c r="X50" s="38">
        <v>0</v>
      </c>
      <c r="Y50" s="38">
        <v>0</v>
      </c>
      <c r="Z50" s="38">
        <v>0</v>
      </c>
      <c r="AA50" s="38">
        <v>0</v>
      </c>
      <c r="AB50" s="38">
        <v>0</v>
      </c>
      <c r="AC50" s="38">
        <v>0</v>
      </c>
    </row>
    <row r="51" spans="1:29" ht="15" hidden="1" customHeight="1" outlineLevel="2" x14ac:dyDescent="0.2">
      <c r="A51" s="1" t="s">
        <v>82</v>
      </c>
      <c r="B51" s="1" t="s">
        <v>119</v>
      </c>
      <c r="C51" s="1" t="s">
        <v>120</v>
      </c>
      <c r="D51" s="37">
        <f t="shared" si="5"/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  <c r="P51" s="38">
        <v>0</v>
      </c>
      <c r="Q51" s="38">
        <v>0</v>
      </c>
      <c r="R51" s="38">
        <v>0</v>
      </c>
      <c r="S51" s="38">
        <v>0</v>
      </c>
      <c r="T51" s="38">
        <v>0</v>
      </c>
      <c r="U51" s="38">
        <v>0</v>
      </c>
      <c r="V51" s="38">
        <v>0</v>
      </c>
      <c r="W51" s="38">
        <v>0</v>
      </c>
      <c r="X51" s="38">
        <v>0</v>
      </c>
      <c r="Y51" s="38">
        <v>0</v>
      </c>
      <c r="Z51" s="38">
        <v>0</v>
      </c>
      <c r="AA51" s="38">
        <v>0</v>
      </c>
      <c r="AB51" s="38">
        <v>0</v>
      </c>
      <c r="AC51" s="38">
        <v>0</v>
      </c>
    </row>
    <row r="52" spans="1:29" ht="15" hidden="1" customHeight="1" outlineLevel="2" x14ac:dyDescent="0.2">
      <c r="A52" s="1" t="s">
        <v>82</v>
      </c>
      <c r="B52" s="1" t="s">
        <v>121</v>
      </c>
      <c r="C52" s="1" t="s">
        <v>122</v>
      </c>
      <c r="D52" s="37">
        <f t="shared" si="5"/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8">
        <v>0</v>
      </c>
      <c r="S52" s="38">
        <v>0</v>
      </c>
      <c r="T52" s="38">
        <v>0</v>
      </c>
      <c r="U52" s="38">
        <v>0</v>
      </c>
      <c r="V52" s="38">
        <v>0</v>
      </c>
      <c r="W52" s="38">
        <v>0</v>
      </c>
      <c r="X52" s="38">
        <v>0</v>
      </c>
      <c r="Y52" s="38">
        <v>0</v>
      </c>
      <c r="Z52" s="38">
        <v>0</v>
      </c>
      <c r="AA52" s="38">
        <v>0</v>
      </c>
      <c r="AB52" s="38">
        <v>0</v>
      </c>
      <c r="AC52" s="38">
        <v>0</v>
      </c>
    </row>
    <row r="53" spans="1:29" ht="15" hidden="1" customHeight="1" outlineLevel="2" x14ac:dyDescent="0.2">
      <c r="A53" s="1" t="s">
        <v>82</v>
      </c>
      <c r="B53" s="1" t="s">
        <v>123</v>
      </c>
      <c r="C53" s="1" t="s">
        <v>124</v>
      </c>
      <c r="D53" s="37">
        <f t="shared" si="5"/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  <c r="P53" s="38">
        <v>0</v>
      </c>
      <c r="Q53" s="38">
        <v>0</v>
      </c>
      <c r="R53" s="38">
        <v>0</v>
      </c>
      <c r="S53" s="38">
        <v>0</v>
      </c>
      <c r="T53" s="38">
        <v>0</v>
      </c>
      <c r="U53" s="38">
        <v>0</v>
      </c>
      <c r="V53" s="38">
        <v>0</v>
      </c>
      <c r="W53" s="38">
        <v>0</v>
      </c>
      <c r="X53" s="38">
        <v>0</v>
      </c>
      <c r="Y53" s="38">
        <v>0</v>
      </c>
      <c r="Z53" s="38">
        <v>0</v>
      </c>
      <c r="AA53" s="38">
        <v>0</v>
      </c>
      <c r="AB53" s="38">
        <v>0</v>
      </c>
      <c r="AC53" s="38">
        <v>0</v>
      </c>
    </row>
    <row r="54" spans="1:29" ht="15" hidden="1" customHeight="1" outlineLevel="2" x14ac:dyDescent="0.2">
      <c r="A54" s="1" t="s">
        <v>82</v>
      </c>
      <c r="B54" s="1" t="s">
        <v>125</v>
      </c>
      <c r="C54" s="1" t="s">
        <v>126</v>
      </c>
      <c r="D54" s="37">
        <f t="shared" si="5"/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8">
        <v>0</v>
      </c>
      <c r="P54" s="38">
        <v>0</v>
      </c>
      <c r="Q54" s="38">
        <v>0</v>
      </c>
      <c r="R54" s="38">
        <v>0</v>
      </c>
      <c r="S54" s="38">
        <v>0</v>
      </c>
      <c r="T54" s="38">
        <v>0</v>
      </c>
      <c r="U54" s="38">
        <v>0</v>
      </c>
      <c r="V54" s="38">
        <v>0</v>
      </c>
      <c r="W54" s="38">
        <v>0</v>
      </c>
      <c r="X54" s="38">
        <v>0</v>
      </c>
      <c r="Y54" s="38">
        <v>0</v>
      </c>
      <c r="Z54" s="38">
        <v>0</v>
      </c>
      <c r="AA54" s="38">
        <v>0</v>
      </c>
      <c r="AB54" s="38">
        <v>0</v>
      </c>
      <c r="AC54" s="38">
        <v>0</v>
      </c>
    </row>
    <row r="55" spans="1:29" ht="15" hidden="1" customHeight="1" outlineLevel="2" x14ac:dyDescent="0.2">
      <c r="A55" s="1" t="s">
        <v>82</v>
      </c>
      <c r="B55" s="1" t="s">
        <v>127</v>
      </c>
      <c r="C55" s="1" t="s">
        <v>128</v>
      </c>
      <c r="D55" s="37">
        <f t="shared" si="5"/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38">
        <v>0</v>
      </c>
      <c r="T55" s="38">
        <v>0</v>
      </c>
      <c r="U55" s="38">
        <v>0</v>
      </c>
      <c r="V55" s="38">
        <v>0</v>
      </c>
      <c r="W55" s="38">
        <v>0</v>
      </c>
      <c r="X55" s="38">
        <v>0</v>
      </c>
      <c r="Y55" s="38">
        <v>0</v>
      </c>
      <c r="Z55" s="38">
        <v>0</v>
      </c>
      <c r="AA55" s="38">
        <v>0</v>
      </c>
      <c r="AB55" s="38">
        <v>0</v>
      </c>
      <c r="AC55" s="38">
        <v>0</v>
      </c>
    </row>
    <row r="56" spans="1:29" ht="15" hidden="1" customHeight="1" outlineLevel="2" x14ac:dyDescent="0.2">
      <c r="A56" s="1" t="s">
        <v>82</v>
      </c>
      <c r="B56" s="1" t="s">
        <v>129</v>
      </c>
      <c r="C56" s="1" t="s">
        <v>130</v>
      </c>
      <c r="D56" s="37">
        <f t="shared" si="5"/>
        <v>162.51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0</v>
      </c>
      <c r="T56" s="38">
        <v>0</v>
      </c>
      <c r="U56" s="38">
        <v>162.51</v>
      </c>
      <c r="V56" s="38">
        <v>0</v>
      </c>
      <c r="W56" s="38">
        <v>0</v>
      </c>
      <c r="X56" s="38">
        <v>0</v>
      </c>
      <c r="Y56" s="38">
        <v>0</v>
      </c>
      <c r="Z56" s="38">
        <v>0</v>
      </c>
      <c r="AA56" s="38">
        <v>0</v>
      </c>
      <c r="AB56" s="38">
        <v>0</v>
      </c>
      <c r="AC56" s="38">
        <v>0</v>
      </c>
    </row>
    <row r="57" spans="1:29" ht="15" hidden="1" customHeight="1" outlineLevel="2" x14ac:dyDescent="0.2">
      <c r="A57" s="1" t="s">
        <v>82</v>
      </c>
      <c r="B57" s="1" t="s">
        <v>131</v>
      </c>
      <c r="C57" s="1" t="s">
        <v>132</v>
      </c>
      <c r="D57" s="37">
        <f t="shared" si="5"/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38">
        <v>0</v>
      </c>
      <c r="P57" s="38">
        <v>0</v>
      </c>
      <c r="Q57" s="38">
        <v>0</v>
      </c>
      <c r="R57" s="38">
        <v>0</v>
      </c>
      <c r="S57" s="38">
        <v>0</v>
      </c>
      <c r="T57" s="38">
        <v>0</v>
      </c>
      <c r="U57" s="38">
        <v>0</v>
      </c>
      <c r="V57" s="38">
        <v>0</v>
      </c>
      <c r="W57" s="38">
        <v>0</v>
      </c>
      <c r="X57" s="38">
        <v>0</v>
      </c>
      <c r="Y57" s="38">
        <v>0</v>
      </c>
      <c r="Z57" s="38">
        <v>0</v>
      </c>
      <c r="AA57" s="38">
        <v>0</v>
      </c>
      <c r="AB57" s="38">
        <v>0</v>
      </c>
      <c r="AC57" s="38">
        <v>0</v>
      </c>
    </row>
    <row r="58" spans="1:29" ht="15" hidden="1" customHeight="1" outlineLevel="2" x14ac:dyDescent="0.2">
      <c r="A58" s="1" t="s">
        <v>82</v>
      </c>
      <c r="B58" s="1" t="s">
        <v>133</v>
      </c>
      <c r="C58" s="1" t="s">
        <v>134</v>
      </c>
      <c r="D58" s="37">
        <f t="shared" si="5"/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38">
        <v>0</v>
      </c>
      <c r="T58" s="38">
        <v>0</v>
      </c>
      <c r="U58" s="38">
        <v>0</v>
      </c>
      <c r="V58" s="38">
        <v>0</v>
      </c>
      <c r="W58" s="38">
        <v>0</v>
      </c>
      <c r="X58" s="38">
        <v>0</v>
      </c>
      <c r="Y58" s="38">
        <v>0</v>
      </c>
      <c r="Z58" s="38">
        <v>0</v>
      </c>
      <c r="AA58" s="38">
        <v>0</v>
      </c>
      <c r="AB58" s="38">
        <v>0</v>
      </c>
      <c r="AC58" s="38">
        <v>0</v>
      </c>
    </row>
    <row r="59" spans="1:29" ht="15" hidden="1" customHeight="1" outlineLevel="2" x14ac:dyDescent="0.2">
      <c r="A59" s="1" t="s">
        <v>82</v>
      </c>
      <c r="B59" s="1" t="s">
        <v>135</v>
      </c>
      <c r="C59" s="1" t="s">
        <v>136</v>
      </c>
      <c r="D59" s="37">
        <f t="shared" si="5"/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  <c r="O59" s="38">
        <v>0</v>
      </c>
      <c r="P59" s="38">
        <v>0</v>
      </c>
      <c r="Q59" s="38">
        <v>0</v>
      </c>
      <c r="R59" s="38">
        <v>0</v>
      </c>
      <c r="S59" s="38">
        <v>0</v>
      </c>
      <c r="T59" s="38">
        <v>0</v>
      </c>
      <c r="U59" s="38">
        <v>0</v>
      </c>
      <c r="V59" s="38">
        <v>0</v>
      </c>
      <c r="W59" s="38">
        <v>0</v>
      </c>
      <c r="X59" s="38">
        <v>0</v>
      </c>
      <c r="Y59" s="38">
        <v>0</v>
      </c>
      <c r="Z59" s="38">
        <v>0</v>
      </c>
      <c r="AA59" s="38">
        <v>0</v>
      </c>
      <c r="AB59" s="38">
        <v>0</v>
      </c>
      <c r="AC59" s="38">
        <v>0</v>
      </c>
    </row>
    <row r="60" spans="1:29" ht="15" hidden="1" customHeight="1" outlineLevel="2" x14ac:dyDescent="0.2">
      <c r="A60" s="1" t="s">
        <v>82</v>
      </c>
      <c r="B60" s="1" t="s">
        <v>137</v>
      </c>
      <c r="C60" s="1" t="s">
        <v>138</v>
      </c>
      <c r="D60" s="37">
        <f t="shared" si="5"/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8">
        <v>0</v>
      </c>
      <c r="V60" s="38">
        <v>0</v>
      </c>
      <c r="W60" s="38">
        <v>0</v>
      </c>
      <c r="X60" s="38">
        <v>0</v>
      </c>
      <c r="Y60" s="38">
        <v>0</v>
      </c>
      <c r="Z60" s="38">
        <v>0</v>
      </c>
      <c r="AA60" s="38">
        <v>0</v>
      </c>
      <c r="AB60" s="38">
        <v>0</v>
      </c>
      <c r="AC60" s="38">
        <v>0</v>
      </c>
    </row>
    <row r="61" spans="1:29" ht="15" hidden="1" customHeight="1" outlineLevel="2" x14ac:dyDescent="0.2">
      <c r="A61" s="1" t="s">
        <v>82</v>
      </c>
      <c r="B61" s="1" t="s">
        <v>139</v>
      </c>
      <c r="C61" s="1" t="s">
        <v>140</v>
      </c>
      <c r="D61" s="37">
        <f t="shared" si="5"/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38">
        <v>0</v>
      </c>
      <c r="W61" s="38">
        <v>0</v>
      </c>
      <c r="X61" s="38">
        <v>0</v>
      </c>
      <c r="Y61" s="38">
        <v>0</v>
      </c>
      <c r="Z61" s="38">
        <v>0</v>
      </c>
      <c r="AA61" s="38">
        <v>0</v>
      </c>
      <c r="AB61" s="38">
        <v>0</v>
      </c>
      <c r="AC61" s="38">
        <v>0</v>
      </c>
    </row>
    <row r="62" spans="1:29" ht="15" hidden="1" customHeight="1" outlineLevel="2" x14ac:dyDescent="0.2">
      <c r="A62" s="1" t="s">
        <v>82</v>
      </c>
      <c r="B62" s="1" t="s">
        <v>141</v>
      </c>
      <c r="C62" s="1" t="s">
        <v>142</v>
      </c>
      <c r="D62" s="37">
        <f t="shared" si="5"/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8">
        <v>0</v>
      </c>
      <c r="P62" s="38">
        <v>0</v>
      </c>
      <c r="Q62" s="38">
        <v>0</v>
      </c>
      <c r="R62" s="38">
        <v>0</v>
      </c>
      <c r="S62" s="38">
        <v>0</v>
      </c>
      <c r="T62" s="38">
        <v>0</v>
      </c>
      <c r="U62" s="38">
        <v>0</v>
      </c>
      <c r="V62" s="38">
        <v>0</v>
      </c>
      <c r="W62" s="38">
        <v>0</v>
      </c>
      <c r="X62" s="38">
        <v>0</v>
      </c>
      <c r="Y62" s="38">
        <v>0</v>
      </c>
      <c r="Z62" s="38">
        <v>0</v>
      </c>
      <c r="AA62" s="38">
        <v>0</v>
      </c>
      <c r="AB62" s="38">
        <v>0</v>
      </c>
      <c r="AC62" s="38">
        <v>0</v>
      </c>
    </row>
    <row r="63" spans="1:29" ht="15" hidden="1" customHeight="1" outlineLevel="2" x14ac:dyDescent="0.2">
      <c r="A63" s="1" t="s">
        <v>82</v>
      </c>
      <c r="B63" s="1" t="s">
        <v>143</v>
      </c>
      <c r="C63" s="1" t="s">
        <v>144</v>
      </c>
      <c r="D63" s="37">
        <f t="shared" si="5"/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  <c r="O63" s="38">
        <v>0</v>
      </c>
      <c r="P63" s="38">
        <v>0</v>
      </c>
      <c r="Q63" s="38">
        <v>0</v>
      </c>
      <c r="R63" s="38">
        <v>0</v>
      </c>
      <c r="S63" s="38">
        <v>0</v>
      </c>
      <c r="T63" s="38">
        <v>0</v>
      </c>
      <c r="U63" s="38">
        <v>0</v>
      </c>
      <c r="V63" s="38">
        <v>0</v>
      </c>
      <c r="W63" s="38">
        <v>0</v>
      </c>
      <c r="X63" s="38">
        <v>0</v>
      </c>
      <c r="Y63" s="38">
        <v>0</v>
      </c>
      <c r="Z63" s="38">
        <v>0</v>
      </c>
      <c r="AA63" s="38">
        <v>0</v>
      </c>
      <c r="AB63" s="38">
        <v>0</v>
      </c>
      <c r="AC63" s="38">
        <v>0</v>
      </c>
    </row>
    <row r="64" spans="1:29" ht="15" hidden="1" customHeight="1" outlineLevel="2" x14ac:dyDescent="0.2">
      <c r="A64" s="1" t="s">
        <v>82</v>
      </c>
      <c r="B64" s="1" t="s">
        <v>145</v>
      </c>
      <c r="C64" s="1" t="s">
        <v>146</v>
      </c>
      <c r="D64" s="37">
        <f t="shared" si="5"/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0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8">
        <v>0</v>
      </c>
      <c r="V64" s="38">
        <v>0</v>
      </c>
      <c r="W64" s="38">
        <v>0</v>
      </c>
      <c r="X64" s="38">
        <v>0</v>
      </c>
      <c r="Y64" s="38">
        <v>0</v>
      </c>
      <c r="Z64" s="38">
        <v>0</v>
      </c>
      <c r="AA64" s="38">
        <v>0</v>
      </c>
      <c r="AB64" s="38">
        <v>0</v>
      </c>
      <c r="AC64" s="38">
        <v>0</v>
      </c>
    </row>
    <row r="65" spans="1:29" ht="15" hidden="1" customHeight="1" outlineLevel="2" x14ac:dyDescent="0.2">
      <c r="A65" s="1" t="s">
        <v>82</v>
      </c>
      <c r="B65" s="1" t="s">
        <v>147</v>
      </c>
      <c r="C65" s="1" t="s">
        <v>148</v>
      </c>
      <c r="D65" s="37">
        <f t="shared" ref="D65:D96" si="6">SUM(E65:AC65)</f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38">
        <v>0</v>
      </c>
      <c r="T65" s="38">
        <v>0</v>
      </c>
      <c r="U65" s="38">
        <v>0</v>
      </c>
      <c r="V65" s="38">
        <v>0</v>
      </c>
      <c r="W65" s="38">
        <v>0</v>
      </c>
      <c r="X65" s="38">
        <v>0</v>
      </c>
      <c r="Y65" s="38">
        <v>0</v>
      </c>
      <c r="Z65" s="38">
        <v>0</v>
      </c>
      <c r="AA65" s="38">
        <v>0</v>
      </c>
      <c r="AB65" s="38">
        <v>0</v>
      </c>
      <c r="AC65" s="38">
        <v>0</v>
      </c>
    </row>
    <row r="66" spans="1:29" ht="15" hidden="1" customHeight="1" outlineLevel="2" x14ac:dyDescent="0.2">
      <c r="A66" s="1" t="s">
        <v>82</v>
      </c>
      <c r="B66" s="1" t="s">
        <v>149</v>
      </c>
      <c r="C66" s="1" t="s">
        <v>150</v>
      </c>
      <c r="D66" s="37">
        <f t="shared" si="6"/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8">
        <v>0</v>
      </c>
      <c r="P66" s="38">
        <v>0</v>
      </c>
      <c r="Q66" s="38">
        <v>0</v>
      </c>
      <c r="R66" s="38">
        <v>0</v>
      </c>
      <c r="S66" s="38">
        <v>0</v>
      </c>
      <c r="T66" s="38">
        <v>0</v>
      </c>
      <c r="U66" s="38">
        <v>0</v>
      </c>
      <c r="V66" s="38">
        <v>0</v>
      </c>
      <c r="W66" s="38">
        <v>0</v>
      </c>
      <c r="X66" s="38">
        <v>0</v>
      </c>
      <c r="Y66" s="38">
        <v>0</v>
      </c>
      <c r="Z66" s="38">
        <v>0</v>
      </c>
      <c r="AA66" s="38">
        <v>0</v>
      </c>
      <c r="AB66" s="38">
        <v>0</v>
      </c>
      <c r="AC66" s="38">
        <v>0</v>
      </c>
    </row>
    <row r="67" spans="1:29" ht="15" hidden="1" customHeight="1" outlineLevel="2" x14ac:dyDescent="0.2">
      <c r="A67" s="1" t="s">
        <v>82</v>
      </c>
      <c r="B67" s="1" t="s">
        <v>151</v>
      </c>
      <c r="C67" s="1" t="s">
        <v>152</v>
      </c>
      <c r="D67" s="37">
        <f t="shared" si="6"/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  <c r="O67" s="38">
        <v>0</v>
      </c>
      <c r="P67" s="38">
        <v>0</v>
      </c>
      <c r="Q67" s="38">
        <v>0</v>
      </c>
      <c r="R67" s="38">
        <v>0</v>
      </c>
      <c r="S67" s="38">
        <v>0</v>
      </c>
      <c r="T67" s="38">
        <v>0</v>
      </c>
      <c r="U67" s="38">
        <v>0</v>
      </c>
      <c r="V67" s="38">
        <v>0</v>
      </c>
      <c r="W67" s="38">
        <v>0</v>
      </c>
      <c r="X67" s="38">
        <v>0</v>
      </c>
      <c r="Y67" s="38">
        <v>0</v>
      </c>
      <c r="Z67" s="38">
        <v>0</v>
      </c>
      <c r="AA67" s="38">
        <v>0</v>
      </c>
      <c r="AB67" s="38">
        <v>0</v>
      </c>
      <c r="AC67" s="38">
        <v>0</v>
      </c>
    </row>
    <row r="68" spans="1:29" ht="15" hidden="1" customHeight="1" outlineLevel="2" x14ac:dyDescent="0.2">
      <c r="A68" s="1" t="s">
        <v>82</v>
      </c>
      <c r="B68" s="1" t="s">
        <v>153</v>
      </c>
      <c r="C68" s="1" t="s">
        <v>154</v>
      </c>
      <c r="D68" s="37">
        <f t="shared" si="6"/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  <c r="O68" s="38">
        <v>0</v>
      </c>
      <c r="P68" s="38">
        <v>0</v>
      </c>
      <c r="Q68" s="38">
        <v>0</v>
      </c>
      <c r="R68" s="38">
        <v>0</v>
      </c>
      <c r="S68" s="38">
        <v>0</v>
      </c>
      <c r="T68" s="38">
        <v>0</v>
      </c>
      <c r="U68" s="38">
        <v>0</v>
      </c>
      <c r="V68" s="38">
        <v>0</v>
      </c>
      <c r="W68" s="38">
        <v>0</v>
      </c>
      <c r="X68" s="38">
        <v>0</v>
      </c>
      <c r="Y68" s="38">
        <v>0</v>
      </c>
      <c r="Z68" s="38">
        <v>0</v>
      </c>
      <c r="AA68" s="38">
        <v>0</v>
      </c>
      <c r="AB68" s="38">
        <v>0</v>
      </c>
      <c r="AC68" s="38">
        <v>0</v>
      </c>
    </row>
    <row r="69" spans="1:29" ht="15" hidden="1" customHeight="1" outlineLevel="2" x14ac:dyDescent="0.2">
      <c r="A69" s="1" t="s">
        <v>82</v>
      </c>
      <c r="B69" s="1" t="s">
        <v>155</v>
      </c>
      <c r="C69" s="1" t="s">
        <v>156</v>
      </c>
      <c r="D69" s="37">
        <f t="shared" si="6"/>
        <v>1622.8999999999999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  <c r="O69" s="38">
        <v>0</v>
      </c>
      <c r="P69" s="38">
        <v>0</v>
      </c>
      <c r="Q69" s="38">
        <v>0</v>
      </c>
      <c r="R69" s="38">
        <v>0</v>
      </c>
      <c r="S69" s="38">
        <v>0</v>
      </c>
      <c r="T69" s="38">
        <v>0</v>
      </c>
      <c r="U69" s="38">
        <v>1622.8999999999999</v>
      </c>
      <c r="V69" s="38">
        <v>0</v>
      </c>
      <c r="W69" s="38">
        <v>0</v>
      </c>
      <c r="X69" s="38">
        <v>0</v>
      </c>
      <c r="Y69" s="38">
        <v>0</v>
      </c>
      <c r="Z69" s="38">
        <v>0</v>
      </c>
      <c r="AA69" s="38">
        <v>0</v>
      </c>
      <c r="AB69" s="38">
        <v>0</v>
      </c>
      <c r="AC69" s="38">
        <v>0</v>
      </c>
    </row>
    <row r="70" spans="1:29" ht="15" hidden="1" customHeight="1" outlineLevel="2" x14ac:dyDescent="0.2">
      <c r="A70" s="1" t="s">
        <v>82</v>
      </c>
      <c r="B70" s="1" t="s">
        <v>157</v>
      </c>
      <c r="C70" s="1" t="s">
        <v>158</v>
      </c>
      <c r="D70" s="37">
        <f t="shared" si="6"/>
        <v>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8">
        <v>0</v>
      </c>
      <c r="M70" s="38">
        <v>0</v>
      </c>
      <c r="N70" s="38">
        <v>0</v>
      </c>
      <c r="O70" s="38">
        <v>0</v>
      </c>
      <c r="P70" s="38">
        <v>0</v>
      </c>
      <c r="Q70" s="38">
        <v>0</v>
      </c>
      <c r="R70" s="38">
        <v>0</v>
      </c>
      <c r="S70" s="38">
        <v>0</v>
      </c>
      <c r="T70" s="38">
        <v>0</v>
      </c>
      <c r="U70" s="38">
        <v>0</v>
      </c>
      <c r="V70" s="38">
        <v>0</v>
      </c>
      <c r="W70" s="38">
        <v>0</v>
      </c>
      <c r="X70" s="38">
        <v>0</v>
      </c>
      <c r="Y70" s="38">
        <v>0</v>
      </c>
      <c r="Z70" s="38">
        <v>0</v>
      </c>
      <c r="AA70" s="38">
        <v>0</v>
      </c>
      <c r="AB70" s="38">
        <v>0</v>
      </c>
      <c r="AC70" s="38">
        <v>0</v>
      </c>
    </row>
    <row r="71" spans="1:29" ht="15" hidden="1" customHeight="1" outlineLevel="2" x14ac:dyDescent="0.2">
      <c r="A71" s="1" t="s">
        <v>82</v>
      </c>
      <c r="B71" s="1" t="s">
        <v>159</v>
      </c>
      <c r="C71" s="1" t="s">
        <v>160</v>
      </c>
      <c r="D71" s="37">
        <f t="shared" si="6"/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38">
        <v>0</v>
      </c>
      <c r="N71" s="38">
        <v>0</v>
      </c>
      <c r="O71" s="38">
        <v>0</v>
      </c>
      <c r="P71" s="38">
        <v>0</v>
      </c>
      <c r="Q71" s="38">
        <v>0</v>
      </c>
      <c r="R71" s="38">
        <v>0</v>
      </c>
      <c r="S71" s="38">
        <v>0</v>
      </c>
      <c r="T71" s="38">
        <v>0</v>
      </c>
      <c r="U71" s="38">
        <v>0</v>
      </c>
      <c r="V71" s="38">
        <v>0</v>
      </c>
      <c r="W71" s="38">
        <v>0</v>
      </c>
      <c r="X71" s="38">
        <v>0</v>
      </c>
      <c r="Y71" s="38">
        <v>0</v>
      </c>
      <c r="Z71" s="38">
        <v>0</v>
      </c>
      <c r="AA71" s="38">
        <v>0</v>
      </c>
      <c r="AB71" s="38">
        <v>0</v>
      </c>
      <c r="AC71" s="38">
        <v>0</v>
      </c>
    </row>
    <row r="72" spans="1:29" ht="15" hidden="1" customHeight="1" outlineLevel="2" x14ac:dyDescent="0.2">
      <c r="A72" s="1" t="s">
        <v>82</v>
      </c>
      <c r="B72" s="1" t="s">
        <v>161</v>
      </c>
      <c r="C72" s="1" t="s">
        <v>162</v>
      </c>
      <c r="D72" s="37">
        <f t="shared" si="6"/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38">
        <v>0</v>
      </c>
      <c r="P72" s="38">
        <v>0</v>
      </c>
      <c r="Q72" s="38">
        <v>0</v>
      </c>
      <c r="R72" s="38">
        <v>0</v>
      </c>
      <c r="S72" s="38">
        <v>0</v>
      </c>
      <c r="T72" s="38">
        <v>0</v>
      </c>
      <c r="U72" s="38">
        <v>0</v>
      </c>
      <c r="V72" s="38">
        <v>0</v>
      </c>
      <c r="W72" s="38">
        <v>0</v>
      </c>
      <c r="X72" s="38">
        <v>0</v>
      </c>
      <c r="Y72" s="38">
        <v>0</v>
      </c>
      <c r="Z72" s="38">
        <v>0</v>
      </c>
      <c r="AA72" s="38">
        <v>0</v>
      </c>
      <c r="AB72" s="38">
        <v>0</v>
      </c>
      <c r="AC72" s="38">
        <v>0</v>
      </c>
    </row>
    <row r="73" spans="1:29" ht="15" hidden="1" customHeight="1" outlineLevel="2" x14ac:dyDescent="0.2">
      <c r="A73" s="1" t="s">
        <v>82</v>
      </c>
      <c r="B73" s="1" t="s">
        <v>163</v>
      </c>
      <c r="C73" s="1" t="s">
        <v>164</v>
      </c>
      <c r="D73" s="37">
        <f t="shared" si="6"/>
        <v>5799.36</v>
      </c>
      <c r="E73" s="38">
        <v>0</v>
      </c>
      <c r="F73" s="38">
        <v>0</v>
      </c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38">
        <v>0</v>
      </c>
      <c r="O73" s="38">
        <v>0</v>
      </c>
      <c r="P73" s="38">
        <v>0</v>
      </c>
      <c r="Q73" s="38">
        <v>0</v>
      </c>
      <c r="R73" s="38">
        <v>0</v>
      </c>
      <c r="S73" s="38">
        <v>0</v>
      </c>
      <c r="T73" s="38">
        <v>0</v>
      </c>
      <c r="U73" s="38">
        <v>5799.36</v>
      </c>
      <c r="V73" s="38">
        <v>0</v>
      </c>
      <c r="W73" s="38">
        <v>0</v>
      </c>
      <c r="X73" s="38">
        <v>0</v>
      </c>
      <c r="Y73" s="38">
        <v>0</v>
      </c>
      <c r="Z73" s="38">
        <v>0</v>
      </c>
      <c r="AA73" s="38">
        <v>0</v>
      </c>
      <c r="AB73" s="38">
        <v>0</v>
      </c>
      <c r="AC73" s="38">
        <v>0</v>
      </c>
    </row>
    <row r="74" spans="1:29" ht="15" hidden="1" customHeight="1" outlineLevel="2" x14ac:dyDescent="0.2">
      <c r="A74" s="1" t="s">
        <v>82</v>
      </c>
      <c r="B74" s="1" t="s">
        <v>165</v>
      </c>
      <c r="C74" s="1" t="s">
        <v>166</v>
      </c>
      <c r="D74" s="37">
        <f t="shared" si="6"/>
        <v>0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  <c r="N74" s="38">
        <v>0</v>
      </c>
      <c r="O74" s="38">
        <v>0</v>
      </c>
      <c r="P74" s="38">
        <v>0</v>
      </c>
      <c r="Q74" s="38">
        <v>0</v>
      </c>
      <c r="R74" s="38">
        <v>0</v>
      </c>
      <c r="S74" s="38">
        <v>0</v>
      </c>
      <c r="T74" s="38">
        <v>0</v>
      </c>
      <c r="U74" s="38">
        <v>0</v>
      </c>
      <c r="V74" s="38">
        <v>0</v>
      </c>
      <c r="W74" s="38">
        <v>0</v>
      </c>
      <c r="X74" s="38">
        <v>0</v>
      </c>
      <c r="Y74" s="38">
        <v>0</v>
      </c>
      <c r="Z74" s="38">
        <v>0</v>
      </c>
      <c r="AA74" s="38">
        <v>0</v>
      </c>
      <c r="AB74" s="38">
        <v>0</v>
      </c>
      <c r="AC74" s="38">
        <v>0</v>
      </c>
    </row>
    <row r="75" spans="1:29" ht="15" hidden="1" customHeight="1" outlineLevel="2" x14ac:dyDescent="0.2">
      <c r="A75" s="1" t="s">
        <v>82</v>
      </c>
      <c r="B75" s="1" t="s">
        <v>167</v>
      </c>
      <c r="C75" s="1" t="s">
        <v>168</v>
      </c>
      <c r="D75" s="37">
        <f t="shared" si="6"/>
        <v>1286.76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0</v>
      </c>
      <c r="O75" s="38">
        <v>0</v>
      </c>
      <c r="P75" s="38">
        <v>0</v>
      </c>
      <c r="Q75" s="38">
        <v>0</v>
      </c>
      <c r="R75" s="38">
        <v>0</v>
      </c>
      <c r="S75" s="38">
        <v>0</v>
      </c>
      <c r="T75" s="38">
        <v>0</v>
      </c>
      <c r="U75" s="38">
        <v>1286.76</v>
      </c>
      <c r="V75" s="38">
        <v>0</v>
      </c>
      <c r="W75" s="38">
        <v>0</v>
      </c>
      <c r="X75" s="38">
        <v>0</v>
      </c>
      <c r="Y75" s="38">
        <v>0</v>
      </c>
      <c r="Z75" s="38">
        <v>0</v>
      </c>
      <c r="AA75" s="38">
        <v>0</v>
      </c>
      <c r="AB75" s="38">
        <v>0</v>
      </c>
      <c r="AC75" s="38">
        <v>0</v>
      </c>
    </row>
    <row r="76" spans="1:29" ht="15" hidden="1" customHeight="1" outlineLevel="2" x14ac:dyDescent="0.2">
      <c r="A76" s="1" t="s">
        <v>82</v>
      </c>
      <c r="B76" s="1" t="s">
        <v>169</v>
      </c>
      <c r="C76" s="1" t="s">
        <v>170</v>
      </c>
      <c r="D76" s="37">
        <f t="shared" si="6"/>
        <v>17583.73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8">
        <v>0</v>
      </c>
      <c r="M76" s="38">
        <v>0</v>
      </c>
      <c r="N76" s="38">
        <v>0</v>
      </c>
      <c r="O76" s="38">
        <v>0</v>
      </c>
      <c r="P76" s="38">
        <v>0</v>
      </c>
      <c r="Q76" s="38">
        <v>0</v>
      </c>
      <c r="R76" s="38">
        <v>0</v>
      </c>
      <c r="S76" s="38">
        <v>0</v>
      </c>
      <c r="T76" s="38">
        <v>0</v>
      </c>
      <c r="U76" s="38">
        <v>17583.73</v>
      </c>
      <c r="V76" s="38">
        <v>0</v>
      </c>
      <c r="W76" s="38">
        <v>0</v>
      </c>
      <c r="X76" s="38">
        <v>0</v>
      </c>
      <c r="Y76" s="38">
        <v>0</v>
      </c>
      <c r="Z76" s="38">
        <v>0</v>
      </c>
      <c r="AA76" s="38">
        <v>0</v>
      </c>
      <c r="AB76" s="38">
        <v>0</v>
      </c>
      <c r="AC76" s="38">
        <v>0</v>
      </c>
    </row>
    <row r="77" spans="1:29" ht="15" hidden="1" customHeight="1" outlineLevel="2" x14ac:dyDescent="0.2">
      <c r="A77" s="1" t="s">
        <v>82</v>
      </c>
      <c r="B77" s="1" t="s">
        <v>171</v>
      </c>
      <c r="C77" s="1" t="s">
        <v>172</v>
      </c>
      <c r="D77" s="37">
        <f t="shared" si="6"/>
        <v>0</v>
      </c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8">
        <v>0</v>
      </c>
      <c r="M77" s="38">
        <v>0</v>
      </c>
      <c r="N77" s="38">
        <v>0</v>
      </c>
      <c r="O77" s="38">
        <v>0</v>
      </c>
      <c r="P77" s="38">
        <v>0</v>
      </c>
      <c r="Q77" s="38">
        <v>0</v>
      </c>
      <c r="R77" s="38">
        <v>0</v>
      </c>
      <c r="S77" s="38">
        <v>0</v>
      </c>
      <c r="T77" s="38">
        <v>0</v>
      </c>
      <c r="U77" s="38">
        <v>0</v>
      </c>
      <c r="V77" s="38">
        <v>0</v>
      </c>
      <c r="W77" s="38">
        <v>0</v>
      </c>
      <c r="X77" s="38">
        <v>0</v>
      </c>
      <c r="Y77" s="38">
        <v>0</v>
      </c>
      <c r="Z77" s="38">
        <v>0</v>
      </c>
      <c r="AA77" s="38">
        <v>0</v>
      </c>
      <c r="AB77" s="38">
        <v>0</v>
      </c>
      <c r="AC77" s="38">
        <v>0</v>
      </c>
    </row>
    <row r="78" spans="1:29" ht="15" hidden="1" customHeight="1" outlineLevel="2" x14ac:dyDescent="0.2">
      <c r="A78" s="1" t="s">
        <v>82</v>
      </c>
      <c r="B78" s="1" t="s">
        <v>173</v>
      </c>
      <c r="C78" s="1" t="s">
        <v>174</v>
      </c>
      <c r="D78" s="37">
        <f t="shared" si="6"/>
        <v>10666.73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>
        <v>0</v>
      </c>
      <c r="O78" s="38">
        <v>0</v>
      </c>
      <c r="P78" s="38">
        <v>0</v>
      </c>
      <c r="Q78" s="38">
        <v>0</v>
      </c>
      <c r="R78" s="38">
        <v>0</v>
      </c>
      <c r="S78" s="38">
        <v>0</v>
      </c>
      <c r="T78" s="38">
        <v>0</v>
      </c>
      <c r="U78" s="38">
        <v>10666.73</v>
      </c>
      <c r="V78" s="38">
        <v>0</v>
      </c>
      <c r="W78" s="38">
        <v>0</v>
      </c>
      <c r="X78" s="38">
        <v>0</v>
      </c>
      <c r="Y78" s="38">
        <v>0</v>
      </c>
      <c r="Z78" s="38">
        <v>0</v>
      </c>
      <c r="AA78" s="38">
        <v>0</v>
      </c>
      <c r="AB78" s="38">
        <v>0</v>
      </c>
      <c r="AC78" s="38">
        <v>0</v>
      </c>
    </row>
    <row r="79" spans="1:29" ht="15" hidden="1" customHeight="1" outlineLevel="2" x14ac:dyDescent="0.2">
      <c r="A79" s="1" t="s">
        <v>82</v>
      </c>
      <c r="B79" s="1" t="s">
        <v>175</v>
      </c>
      <c r="C79" s="1" t="s">
        <v>176</v>
      </c>
      <c r="D79" s="37">
        <f t="shared" si="6"/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38">
        <v>0</v>
      </c>
      <c r="N79" s="38">
        <v>0</v>
      </c>
      <c r="O79" s="38">
        <v>0</v>
      </c>
      <c r="P79" s="38">
        <v>0</v>
      </c>
      <c r="Q79" s="38">
        <v>0</v>
      </c>
      <c r="R79" s="38">
        <v>0</v>
      </c>
      <c r="S79" s="38">
        <v>0</v>
      </c>
      <c r="T79" s="38">
        <v>0</v>
      </c>
      <c r="U79" s="38">
        <v>0</v>
      </c>
      <c r="V79" s="38">
        <v>0</v>
      </c>
      <c r="W79" s="38">
        <v>0</v>
      </c>
      <c r="X79" s="38">
        <v>0</v>
      </c>
      <c r="Y79" s="38">
        <v>0</v>
      </c>
      <c r="Z79" s="38">
        <v>0</v>
      </c>
      <c r="AA79" s="38">
        <v>0</v>
      </c>
      <c r="AB79" s="38">
        <v>0</v>
      </c>
      <c r="AC79" s="38">
        <v>0</v>
      </c>
    </row>
    <row r="80" spans="1:29" ht="15" hidden="1" customHeight="1" outlineLevel="2" x14ac:dyDescent="0.2">
      <c r="A80" s="1" t="s">
        <v>82</v>
      </c>
      <c r="B80" s="1" t="s">
        <v>177</v>
      </c>
      <c r="C80" s="1" t="s">
        <v>178</v>
      </c>
      <c r="D80" s="37">
        <f t="shared" si="6"/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8">
        <v>0</v>
      </c>
      <c r="M80" s="38">
        <v>0</v>
      </c>
      <c r="N80" s="38">
        <v>0</v>
      </c>
      <c r="O80" s="38">
        <v>0</v>
      </c>
      <c r="P80" s="38">
        <v>0</v>
      </c>
      <c r="Q80" s="38">
        <v>0</v>
      </c>
      <c r="R80" s="38">
        <v>0</v>
      </c>
      <c r="S80" s="38">
        <v>0</v>
      </c>
      <c r="T80" s="38">
        <v>0</v>
      </c>
      <c r="U80" s="38">
        <v>0</v>
      </c>
      <c r="V80" s="38">
        <v>0</v>
      </c>
      <c r="W80" s="38">
        <v>0</v>
      </c>
      <c r="X80" s="38">
        <v>0</v>
      </c>
      <c r="Y80" s="38">
        <v>0</v>
      </c>
      <c r="Z80" s="38">
        <v>0</v>
      </c>
      <c r="AA80" s="38">
        <v>0</v>
      </c>
      <c r="AB80" s="38">
        <v>0</v>
      </c>
      <c r="AC80" s="38">
        <v>0</v>
      </c>
    </row>
    <row r="81" spans="1:29" ht="15" hidden="1" customHeight="1" outlineLevel="2" x14ac:dyDescent="0.2">
      <c r="A81" s="1" t="s">
        <v>82</v>
      </c>
      <c r="B81" s="1" t="s">
        <v>179</v>
      </c>
      <c r="C81" s="1" t="s">
        <v>180</v>
      </c>
      <c r="D81" s="37">
        <f t="shared" si="6"/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38">
        <v>0</v>
      </c>
      <c r="O81" s="38">
        <v>0</v>
      </c>
      <c r="P81" s="38">
        <v>0</v>
      </c>
      <c r="Q81" s="38">
        <v>0</v>
      </c>
      <c r="R81" s="38">
        <v>0</v>
      </c>
      <c r="S81" s="38">
        <v>0</v>
      </c>
      <c r="T81" s="38">
        <v>0</v>
      </c>
      <c r="U81" s="38">
        <v>0</v>
      </c>
      <c r="V81" s="38">
        <v>0</v>
      </c>
      <c r="W81" s="38">
        <v>0</v>
      </c>
      <c r="X81" s="38">
        <v>0</v>
      </c>
      <c r="Y81" s="38">
        <v>0</v>
      </c>
      <c r="Z81" s="38">
        <v>0</v>
      </c>
      <c r="AA81" s="38">
        <v>0</v>
      </c>
      <c r="AB81" s="38">
        <v>0</v>
      </c>
      <c r="AC81" s="38">
        <v>0</v>
      </c>
    </row>
    <row r="82" spans="1:29" ht="15" hidden="1" customHeight="1" outlineLevel="2" x14ac:dyDescent="0.2">
      <c r="A82" s="1" t="s">
        <v>82</v>
      </c>
      <c r="B82" s="1" t="s">
        <v>181</v>
      </c>
      <c r="C82" s="1" t="s">
        <v>182</v>
      </c>
      <c r="D82" s="37">
        <f t="shared" si="6"/>
        <v>0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  <c r="L82" s="38">
        <v>0</v>
      </c>
      <c r="M82" s="38">
        <v>0</v>
      </c>
      <c r="N82" s="38">
        <v>0</v>
      </c>
      <c r="O82" s="38">
        <v>0</v>
      </c>
      <c r="P82" s="38">
        <v>0</v>
      </c>
      <c r="Q82" s="38">
        <v>0</v>
      </c>
      <c r="R82" s="38">
        <v>0</v>
      </c>
      <c r="S82" s="38">
        <v>0</v>
      </c>
      <c r="T82" s="38">
        <v>0</v>
      </c>
      <c r="U82" s="38">
        <v>0</v>
      </c>
      <c r="V82" s="38">
        <v>0</v>
      </c>
      <c r="W82" s="38">
        <v>0</v>
      </c>
      <c r="X82" s="38">
        <v>0</v>
      </c>
      <c r="Y82" s="38">
        <v>0</v>
      </c>
      <c r="Z82" s="38">
        <v>0</v>
      </c>
      <c r="AA82" s="38">
        <v>0</v>
      </c>
      <c r="AB82" s="38">
        <v>0</v>
      </c>
      <c r="AC82" s="38">
        <v>0</v>
      </c>
    </row>
    <row r="83" spans="1:29" ht="15" customHeight="1" outlineLevel="1" collapsed="1" x14ac:dyDescent="0.2">
      <c r="A83" s="6" t="s">
        <v>183</v>
      </c>
      <c r="C83" s="11" t="s">
        <v>184</v>
      </c>
      <c r="D83" s="37">
        <f t="shared" ref="D83:AC83" si="7">SUBTOTAL(9,D33:D82)</f>
        <v>79653.650000000009</v>
      </c>
      <c r="E83" s="38">
        <f t="shared" si="7"/>
        <v>0</v>
      </c>
      <c r="F83" s="38">
        <f t="shared" si="7"/>
        <v>0</v>
      </c>
      <c r="G83" s="38">
        <f t="shared" si="7"/>
        <v>0</v>
      </c>
      <c r="H83" s="38">
        <f t="shared" si="7"/>
        <v>0</v>
      </c>
      <c r="I83" s="38">
        <f t="shared" si="7"/>
        <v>0</v>
      </c>
      <c r="J83" s="38">
        <f t="shared" si="7"/>
        <v>0</v>
      </c>
      <c r="K83" s="38">
        <f t="shared" si="7"/>
        <v>0</v>
      </c>
      <c r="L83" s="38">
        <f t="shared" si="7"/>
        <v>0</v>
      </c>
      <c r="M83" s="38">
        <f t="shared" si="7"/>
        <v>0</v>
      </c>
      <c r="N83" s="38">
        <f t="shared" si="7"/>
        <v>0</v>
      </c>
      <c r="O83" s="38">
        <f t="shared" si="7"/>
        <v>0</v>
      </c>
      <c r="P83" s="38">
        <f t="shared" si="7"/>
        <v>0</v>
      </c>
      <c r="Q83" s="38">
        <f t="shared" si="7"/>
        <v>0</v>
      </c>
      <c r="R83" s="38">
        <f t="shared" si="7"/>
        <v>0</v>
      </c>
      <c r="S83" s="38">
        <f t="shared" si="7"/>
        <v>0</v>
      </c>
      <c r="T83" s="38">
        <f t="shared" si="7"/>
        <v>0</v>
      </c>
      <c r="U83" s="37">
        <f t="shared" si="7"/>
        <v>79653.650000000009</v>
      </c>
      <c r="V83" s="38">
        <f t="shared" si="7"/>
        <v>0</v>
      </c>
      <c r="W83" s="38">
        <f t="shared" si="7"/>
        <v>0</v>
      </c>
      <c r="X83" s="38">
        <f t="shared" si="7"/>
        <v>0</v>
      </c>
      <c r="Y83" s="38">
        <f t="shared" si="7"/>
        <v>0</v>
      </c>
      <c r="Z83" s="38">
        <f t="shared" si="7"/>
        <v>0</v>
      </c>
      <c r="AA83" s="38">
        <f t="shared" si="7"/>
        <v>0</v>
      </c>
      <c r="AB83" s="38">
        <f t="shared" si="7"/>
        <v>0</v>
      </c>
      <c r="AC83" s="38">
        <f t="shared" si="7"/>
        <v>0</v>
      </c>
    </row>
    <row r="84" spans="1:29" ht="15" hidden="1" customHeight="1" outlineLevel="2" x14ac:dyDescent="0.2">
      <c r="A84" s="1" t="s">
        <v>185</v>
      </c>
      <c r="B84" s="1" t="s">
        <v>186</v>
      </c>
      <c r="C84" s="1" t="s">
        <v>187</v>
      </c>
      <c r="D84" s="37">
        <f t="shared" ref="D84:D105" si="8">SUM(E84:AC84)</f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  <c r="L84" s="38">
        <v>0</v>
      </c>
      <c r="M84" s="38">
        <v>0</v>
      </c>
      <c r="N84" s="38">
        <v>0</v>
      </c>
      <c r="O84" s="38">
        <v>0</v>
      </c>
      <c r="P84" s="38">
        <v>0</v>
      </c>
      <c r="Q84" s="38">
        <v>0</v>
      </c>
      <c r="R84" s="38">
        <v>0</v>
      </c>
      <c r="S84" s="38">
        <v>0</v>
      </c>
      <c r="T84" s="38">
        <v>0</v>
      </c>
      <c r="U84" s="38">
        <v>0</v>
      </c>
      <c r="V84" s="38">
        <v>0</v>
      </c>
      <c r="W84" s="38">
        <v>0</v>
      </c>
      <c r="X84" s="38">
        <v>0</v>
      </c>
      <c r="Y84" s="38">
        <v>0</v>
      </c>
      <c r="Z84" s="38">
        <v>0</v>
      </c>
      <c r="AA84" s="38">
        <v>0</v>
      </c>
      <c r="AB84" s="38">
        <v>0</v>
      </c>
      <c r="AC84" s="38">
        <v>0</v>
      </c>
    </row>
    <row r="85" spans="1:29" ht="15" hidden="1" customHeight="1" outlineLevel="2" x14ac:dyDescent="0.2">
      <c r="A85" s="1" t="s">
        <v>185</v>
      </c>
      <c r="B85" s="1" t="s">
        <v>188</v>
      </c>
      <c r="C85" s="1" t="s">
        <v>189</v>
      </c>
      <c r="D85" s="37">
        <f t="shared" si="8"/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8">
        <v>0</v>
      </c>
      <c r="O85" s="38">
        <v>0</v>
      </c>
      <c r="P85" s="38">
        <v>0</v>
      </c>
      <c r="Q85" s="38">
        <v>0</v>
      </c>
      <c r="R85" s="38">
        <v>0</v>
      </c>
      <c r="S85" s="38">
        <v>0</v>
      </c>
      <c r="T85" s="38">
        <v>0</v>
      </c>
      <c r="U85" s="38">
        <v>0</v>
      </c>
      <c r="V85" s="38">
        <v>0</v>
      </c>
      <c r="W85" s="38">
        <v>0</v>
      </c>
      <c r="X85" s="38">
        <v>0</v>
      </c>
      <c r="Y85" s="38">
        <v>0</v>
      </c>
      <c r="Z85" s="38">
        <v>0</v>
      </c>
      <c r="AA85" s="38">
        <v>0</v>
      </c>
      <c r="AB85" s="38">
        <v>0</v>
      </c>
      <c r="AC85" s="38">
        <v>0</v>
      </c>
    </row>
    <row r="86" spans="1:29" ht="15" hidden="1" customHeight="1" outlineLevel="2" x14ac:dyDescent="0.2">
      <c r="A86" s="1" t="s">
        <v>185</v>
      </c>
      <c r="B86" s="1" t="s">
        <v>190</v>
      </c>
      <c r="C86" s="1" t="s">
        <v>191</v>
      </c>
      <c r="D86" s="37">
        <f t="shared" si="8"/>
        <v>0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8">
        <v>0</v>
      </c>
      <c r="M86" s="38">
        <v>0</v>
      </c>
      <c r="N86" s="38">
        <v>0</v>
      </c>
      <c r="O86" s="38">
        <v>0</v>
      </c>
      <c r="P86" s="38">
        <v>0</v>
      </c>
      <c r="Q86" s="38">
        <v>0</v>
      </c>
      <c r="R86" s="38">
        <v>0</v>
      </c>
      <c r="S86" s="38">
        <v>0</v>
      </c>
      <c r="T86" s="38">
        <v>0</v>
      </c>
      <c r="U86" s="38">
        <v>0</v>
      </c>
      <c r="V86" s="38">
        <v>0</v>
      </c>
      <c r="W86" s="38">
        <v>0</v>
      </c>
      <c r="X86" s="38">
        <v>0</v>
      </c>
      <c r="Y86" s="38">
        <v>0</v>
      </c>
      <c r="Z86" s="38">
        <v>0</v>
      </c>
      <c r="AA86" s="38">
        <v>0</v>
      </c>
      <c r="AB86" s="38">
        <v>0</v>
      </c>
      <c r="AC86" s="38">
        <v>0</v>
      </c>
    </row>
    <row r="87" spans="1:29" ht="15" hidden="1" customHeight="1" outlineLevel="2" x14ac:dyDescent="0.2">
      <c r="A87" s="1" t="s">
        <v>185</v>
      </c>
      <c r="B87" s="1" t="s">
        <v>192</v>
      </c>
      <c r="C87" s="1" t="s">
        <v>193</v>
      </c>
      <c r="D87" s="37">
        <f t="shared" si="8"/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  <c r="L87" s="38">
        <v>0</v>
      </c>
      <c r="M87" s="38">
        <v>0</v>
      </c>
      <c r="N87" s="38">
        <v>0</v>
      </c>
      <c r="O87" s="38">
        <v>0</v>
      </c>
      <c r="P87" s="38">
        <v>0</v>
      </c>
      <c r="Q87" s="38">
        <v>0</v>
      </c>
      <c r="R87" s="38">
        <v>0</v>
      </c>
      <c r="S87" s="38">
        <v>0</v>
      </c>
      <c r="T87" s="38">
        <v>0</v>
      </c>
      <c r="U87" s="38">
        <v>0</v>
      </c>
      <c r="V87" s="38">
        <v>0</v>
      </c>
      <c r="W87" s="38">
        <v>0</v>
      </c>
      <c r="X87" s="38">
        <v>0</v>
      </c>
      <c r="Y87" s="38">
        <v>0</v>
      </c>
      <c r="Z87" s="38">
        <v>0</v>
      </c>
      <c r="AA87" s="38">
        <v>0</v>
      </c>
      <c r="AB87" s="38">
        <v>0</v>
      </c>
      <c r="AC87" s="38">
        <v>0</v>
      </c>
    </row>
    <row r="88" spans="1:29" ht="15" hidden="1" customHeight="1" outlineLevel="2" x14ac:dyDescent="0.2">
      <c r="A88" s="1" t="s">
        <v>185</v>
      </c>
      <c r="B88" s="1" t="s">
        <v>194</v>
      </c>
      <c r="C88" s="1" t="s">
        <v>195</v>
      </c>
      <c r="D88" s="37">
        <f t="shared" si="8"/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8">
        <v>0</v>
      </c>
      <c r="M88" s="38">
        <v>0</v>
      </c>
      <c r="N88" s="38">
        <v>0</v>
      </c>
      <c r="O88" s="38">
        <v>0</v>
      </c>
      <c r="P88" s="38">
        <v>0</v>
      </c>
      <c r="Q88" s="38">
        <v>0</v>
      </c>
      <c r="R88" s="38">
        <v>0</v>
      </c>
      <c r="S88" s="38">
        <v>0</v>
      </c>
      <c r="T88" s="38">
        <v>0</v>
      </c>
      <c r="U88" s="38">
        <v>0</v>
      </c>
      <c r="V88" s="38">
        <v>0</v>
      </c>
      <c r="W88" s="38">
        <v>0</v>
      </c>
      <c r="X88" s="38">
        <v>0</v>
      </c>
      <c r="Y88" s="38">
        <v>0</v>
      </c>
      <c r="Z88" s="38">
        <v>0</v>
      </c>
      <c r="AA88" s="38">
        <v>0</v>
      </c>
      <c r="AB88" s="38">
        <v>0</v>
      </c>
      <c r="AC88" s="38">
        <v>0</v>
      </c>
    </row>
    <row r="89" spans="1:29" ht="15" hidden="1" customHeight="1" outlineLevel="2" x14ac:dyDescent="0.2">
      <c r="A89" s="1" t="s">
        <v>185</v>
      </c>
      <c r="B89" s="1" t="s">
        <v>196</v>
      </c>
      <c r="C89" s="1" t="s">
        <v>197</v>
      </c>
      <c r="D89" s="37">
        <f t="shared" si="8"/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8">
        <v>0</v>
      </c>
      <c r="O89" s="38">
        <v>0</v>
      </c>
      <c r="P89" s="38">
        <v>0</v>
      </c>
      <c r="Q89" s="38">
        <v>0</v>
      </c>
      <c r="R89" s="38">
        <v>0</v>
      </c>
      <c r="S89" s="38">
        <v>0</v>
      </c>
      <c r="T89" s="38">
        <v>0</v>
      </c>
      <c r="U89" s="38">
        <v>0</v>
      </c>
      <c r="V89" s="38">
        <v>0</v>
      </c>
      <c r="W89" s="38">
        <v>0</v>
      </c>
      <c r="X89" s="38">
        <v>0</v>
      </c>
      <c r="Y89" s="38">
        <v>0</v>
      </c>
      <c r="Z89" s="38">
        <v>0</v>
      </c>
      <c r="AA89" s="38">
        <v>0</v>
      </c>
      <c r="AB89" s="38">
        <v>0</v>
      </c>
      <c r="AC89" s="38">
        <v>0</v>
      </c>
    </row>
    <row r="90" spans="1:29" ht="15" hidden="1" customHeight="1" outlineLevel="2" x14ac:dyDescent="0.2">
      <c r="A90" s="1" t="s">
        <v>185</v>
      </c>
      <c r="B90" s="1" t="s">
        <v>198</v>
      </c>
      <c r="C90" s="1" t="s">
        <v>199</v>
      </c>
      <c r="D90" s="37">
        <f t="shared" si="8"/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  <c r="N90" s="38">
        <v>0</v>
      </c>
      <c r="O90" s="38">
        <v>0</v>
      </c>
      <c r="P90" s="38">
        <v>0</v>
      </c>
      <c r="Q90" s="38">
        <v>0</v>
      </c>
      <c r="R90" s="38">
        <v>0</v>
      </c>
      <c r="S90" s="38">
        <v>0</v>
      </c>
      <c r="T90" s="38">
        <v>0</v>
      </c>
      <c r="U90" s="38">
        <v>0</v>
      </c>
      <c r="V90" s="38">
        <v>0</v>
      </c>
      <c r="W90" s="38">
        <v>0</v>
      </c>
      <c r="X90" s="38">
        <v>0</v>
      </c>
      <c r="Y90" s="38">
        <v>0</v>
      </c>
      <c r="Z90" s="38">
        <v>0</v>
      </c>
      <c r="AA90" s="38">
        <v>0</v>
      </c>
      <c r="AB90" s="38">
        <v>0</v>
      </c>
      <c r="AC90" s="38">
        <v>0</v>
      </c>
    </row>
    <row r="91" spans="1:29" ht="15" hidden="1" customHeight="1" outlineLevel="2" x14ac:dyDescent="0.2">
      <c r="A91" s="1" t="s">
        <v>185</v>
      </c>
      <c r="B91" s="1" t="s">
        <v>200</v>
      </c>
      <c r="C91" s="1" t="s">
        <v>201</v>
      </c>
      <c r="D91" s="37">
        <f t="shared" si="8"/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8">
        <v>0</v>
      </c>
      <c r="M91" s="38">
        <v>0</v>
      </c>
      <c r="N91" s="38">
        <v>0</v>
      </c>
      <c r="O91" s="38">
        <v>0</v>
      </c>
      <c r="P91" s="38">
        <v>0</v>
      </c>
      <c r="Q91" s="38">
        <v>0</v>
      </c>
      <c r="R91" s="38">
        <v>0</v>
      </c>
      <c r="S91" s="38">
        <v>0</v>
      </c>
      <c r="T91" s="38">
        <v>0</v>
      </c>
      <c r="U91" s="38">
        <v>0</v>
      </c>
      <c r="V91" s="38">
        <v>0</v>
      </c>
      <c r="W91" s="38">
        <v>0</v>
      </c>
      <c r="X91" s="38">
        <v>0</v>
      </c>
      <c r="Y91" s="38">
        <v>0</v>
      </c>
      <c r="Z91" s="38">
        <v>0</v>
      </c>
      <c r="AA91" s="38">
        <v>0</v>
      </c>
      <c r="AB91" s="38">
        <v>0</v>
      </c>
      <c r="AC91" s="38">
        <v>0</v>
      </c>
    </row>
    <row r="92" spans="1:29" ht="15" hidden="1" customHeight="1" outlineLevel="2" x14ac:dyDescent="0.2">
      <c r="A92" s="1" t="s">
        <v>185</v>
      </c>
      <c r="B92" s="1" t="s">
        <v>202</v>
      </c>
      <c r="C92" s="1" t="s">
        <v>203</v>
      </c>
      <c r="D92" s="37">
        <f t="shared" si="8"/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8">
        <v>0</v>
      </c>
      <c r="M92" s="38">
        <v>0</v>
      </c>
      <c r="N92" s="38">
        <v>0</v>
      </c>
      <c r="O92" s="38">
        <v>0</v>
      </c>
      <c r="P92" s="38">
        <v>0</v>
      </c>
      <c r="Q92" s="38">
        <v>0</v>
      </c>
      <c r="R92" s="38">
        <v>0</v>
      </c>
      <c r="S92" s="38">
        <v>0</v>
      </c>
      <c r="T92" s="38">
        <v>0</v>
      </c>
      <c r="U92" s="38">
        <v>0</v>
      </c>
      <c r="V92" s="38">
        <v>0</v>
      </c>
      <c r="W92" s="38">
        <v>0</v>
      </c>
      <c r="X92" s="38">
        <v>0</v>
      </c>
      <c r="Y92" s="38">
        <v>0</v>
      </c>
      <c r="Z92" s="38">
        <v>0</v>
      </c>
      <c r="AA92" s="38">
        <v>0</v>
      </c>
      <c r="AB92" s="38">
        <v>0</v>
      </c>
      <c r="AC92" s="38">
        <v>0</v>
      </c>
    </row>
    <row r="93" spans="1:29" ht="15" hidden="1" customHeight="1" outlineLevel="2" x14ac:dyDescent="0.2">
      <c r="A93" s="1" t="s">
        <v>185</v>
      </c>
      <c r="B93" s="1" t="s">
        <v>204</v>
      </c>
      <c r="C93" s="1" t="s">
        <v>205</v>
      </c>
      <c r="D93" s="37">
        <f t="shared" si="8"/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38">
        <v>0</v>
      </c>
      <c r="N93" s="38">
        <v>0</v>
      </c>
      <c r="O93" s="38">
        <v>0</v>
      </c>
      <c r="P93" s="38">
        <v>0</v>
      </c>
      <c r="Q93" s="38">
        <v>0</v>
      </c>
      <c r="R93" s="38">
        <v>0</v>
      </c>
      <c r="S93" s="38">
        <v>0</v>
      </c>
      <c r="T93" s="38">
        <v>0</v>
      </c>
      <c r="U93" s="38">
        <v>0</v>
      </c>
      <c r="V93" s="38">
        <v>0</v>
      </c>
      <c r="W93" s="38">
        <v>0</v>
      </c>
      <c r="X93" s="38">
        <v>0</v>
      </c>
      <c r="Y93" s="38">
        <v>0</v>
      </c>
      <c r="Z93" s="38">
        <v>0</v>
      </c>
      <c r="AA93" s="38">
        <v>0</v>
      </c>
      <c r="AB93" s="38">
        <v>0</v>
      </c>
      <c r="AC93" s="38">
        <v>0</v>
      </c>
    </row>
    <row r="94" spans="1:29" ht="15" hidden="1" customHeight="1" outlineLevel="2" x14ac:dyDescent="0.2">
      <c r="A94" s="1" t="s">
        <v>185</v>
      </c>
      <c r="B94" s="1" t="s">
        <v>206</v>
      </c>
      <c r="C94" s="1" t="s">
        <v>207</v>
      </c>
      <c r="D94" s="37">
        <f t="shared" si="8"/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8">
        <v>0</v>
      </c>
      <c r="M94" s="38">
        <v>0</v>
      </c>
      <c r="N94" s="38">
        <v>0</v>
      </c>
      <c r="O94" s="38">
        <v>0</v>
      </c>
      <c r="P94" s="38">
        <v>0</v>
      </c>
      <c r="Q94" s="38">
        <v>0</v>
      </c>
      <c r="R94" s="38">
        <v>0</v>
      </c>
      <c r="S94" s="38">
        <v>0</v>
      </c>
      <c r="T94" s="38">
        <v>0</v>
      </c>
      <c r="U94" s="38">
        <v>0</v>
      </c>
      <c r="V94" s="38">
        <v>0</v>
      </c>
      <c r="W94" s="38">
        <v>0</v>
      </c>
      <c r="X94" s="38">
        <v>0</v>
      </c>
      <c r="Y94" s="38">
        <v>0</v>
      </c>
      <c r="Z94" s="38">
        <v>0</v>
      </c>
      <c r="AA94" s="38">
        <v>0</v>
      </c>
      <c r="AB94" s="38">
        <v>0</v>
      </c>
      <c r="AC94" s="38">
        <v>0</v>
      </c>
    </row>
    <row r="95" spans="1:29" ht="15" hidden="1" customHeight="1" outlineLevel="2" x14ac:dyDescent="0.2">
      <c r="A95" s="1" t="s">
        <v>185</v>
      </c>
      <c r="B95" s="1" t="s">
        <v>208</v>
      </c>
      <c r="C95" s="1" t="s">
        <v>209</v>
      </c>
      <c r="D95" s="37">
        <f t="shared" si="8"/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8">
        <v>0</v>
      </c>
      <c r="M95" s="38">
        <v>0</v>
      </c>
      <c r="N95" s="38">
        <v>0</v>
      </c>
      <c r="O95" s="38">
        <v>0</v>
      </c>
      <c r="P95" s="38">
        <v>0</v>
      </c>
      <c r="Q95" s="38">
        <v>0</v>
      </c>
      <c r="R95" s="38">
        <v>0</v>
      </c>
      <c r="S95" s="38">
        <v>0</v>
      </c>
      <c r="T95" s="38">
        <v>0</v>
      </c>
      <c r="U95" s="38">
        <v>0</v>
      </c>
      <c r="V95" s="38">
        <v>0</v>
      </c>
      <c r="W95" s="38">
        <v>0</v>
      </c>
      <c r="X95" s="38">
        <v>0</v>
      </c>
      <c r="Y95" s="38">
        <v>0</v>
      </c>
      <c r="Z95" s="38">
        <v>0</v>
      </c>
      <c r="AA95" s="38">
        <v>0</v>
      </c>
      <c r="AB95" s="38">
        <v>0</v>
      </c>
      <c r="AC95" s="38">
        <v>0</v>
      </c>
    </row>
    <row r="96" spans="1:29" ht="15" hidden="1" customHeight="1" outlineLevel="2" x14ac:dyDescent="0.2">
      <c r="A96" s="1" t="s">
        <v>185</v>
      </c>
      <c r="B96" s="1" t="s">
        <v>210</v>
      </c>
      <c r="C96" s="1" t="s">
        <v>211</v>
      </c>
      <c r="D96" s="37">
        <f t="shared" si="8"/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38">
        <v>0</v>
      </c>
      <c r="O96" s="38">
        <v>0</v>
      </c>
      <c r="P96" s="38">
        <v>0</v>
      </c>
      <c r="Q96" s="38">
        <v>0</v>
      </c>
      <c r="R96" s="38">
        <v>0</v>
      </c>
      <c r="S96" s="38">
        <v>0</v>
      </c>
      <c r="T96" s="38">
        <v>0</v>
      </c>
      <c r="U96" s="38">
        <v>0</v>
      </c>
      <c r="V96" s="38">
        <v>0</v>
      </c>
      <c r="W96" s="38">
        <v>0</v>
      </c>
      <c r="X96" s="38">
        <v>0</v>
      </c>
      <c r="Y96" s="38">
        <v>0</v>
      </c>
      <c r="Z96" s="38">
        <v>0</v>
      </c>
      <c r="AA96" s="38">
        <v>0</v>
      </c>
      <c r="AB96" s="38">
        <v>0</v>
      </c>
      <c r="AC96" s="38">
        <v>0</v>
      </c>
    </row>
    <row r="97" spans="1:29" ht="15" hidden="1" customHeight="1" outlineLevel="2" x14ac:dyDescent="0.2">
      <c r="A97" s="1" t="s">
        <v>185</v>
      </c>
      <c r="B97" s="1" t="s">
        <v>212</v>
      </c>
      <c r="C97" s="1" t="s">
        <v>213</v>
      </c>
      <c r="D97" s="37">
        <f t="shared" si="8"/>
        <v>77670.59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38">
        <v>0</v>
      </c>
      <c r="N97" s="38">
        <v>0</v>
      </c>
      <c r="O97" s="38">
        <v>0</v>
      </c>
      <c r="P97" s="38">
        <v>0</v>
      </c>
      <c r="Q97" s="38">
        <v>0</v>
      </c>
      <c r="R97" s="38">
        <v>0</v>
      </c>
      <c r="S97" s="38">
        <v>0</v>
      </c>
      <c r="T97" s="38">
        <v>0</v>
      </c>
      <c r="U97" s="38">
        <v>77670.59</v>
      </c>
      <c r="V97" s="38">
        <v>0</v>
      </c>
      <c r="W97" s="38">
        <v>0</v>
      </c>
      <c r="X97" s="38">
        <v>0</v>
      </c>
      <c r="Y97" s="38">
        <v>0</v>
      </c>
      <c r="Z97" s="38">
        <v>0</v>
      </c>
      <c r="AA97" s="38">
        <v>0</v>
      </c>
      <c r="AB97" s="38">
        <v>0</v>
      </c>
      <c r="AC97" s="38">
        <v>0</v>
      </c>
    </row>
    <row r="98" spans="1:29" ht="15" hidden="1" customHeight="1" outlineLevel="2" x14ac:dyDescent="0.2">
      <c r="A98" s="1" t="s">
        <v>185</v>
      </c>
      <c r="B98" s="1" t="s">
        <v>214</v>
      </c>
      <c r="C98" s="1" t="s">
        <v>215</v>
      </c>
      <c r="D98" s="37">
        <f t="shared" si="8"/>
        <v>48414.869999999995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</v>
      </c>
      <c r="U98" s="38">
        <v>48414.869999999995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  <c r="AA98" s="38">
        <v>0</v>
      </c>
      <c r="AB98" s="38">
        <v>0</v>
      </c>
      <c r="AC98" s="38">
        <v>0</v>
      </c>
    </row>
    <row r="99" spans="1:29" ht="15" hidden="1" customHeight="1" outlineLevel="2" x14ac:dyDescent="0.2">
      <c r="A99" s="1" t="s">
        <v>185</v>
      </c>
      <c r="B99" s="1" t="s">
        <v>216</v>
      </c>
      <c r="C99" s="1" t="s">
        <v>217</v>
      </c>
      <c r="D99" s="37">
        <f t="shared" si="8"/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8">
        <v>0</v>
      </c>
      <c r="M99" s="38">
        <v>0</v>
      </c>
      <c r="N99" s="38">
        <v>0</v>
      </c>
      <c r="O99" s="38">
        <v>0</v>
      </c>
      <c r="P99" s="38">
        <v>0</v>
      </c>
      <c r="Q99" s="38">
        <v>0</v>
      </c>
      <c r="R99" s="38">
        <v>0</v>
      </c>
      <c r="S99" s="38">
        <v>0</v>
      </c>
      <c r="T99" s="38">
        <v>0</v>
      </c>
      <c r="U99" s="38">
        <v>0</v>
      </c>
      <c r="V99" s="38">
        <v>0</v>
      </c>
      <c r="W99" s="38">
        <v>0</v>
      </c>
      <c r="X99" s="38">
        <v>0</v>
      </c>
      <c r="Y99" s="38">
        <v>0</v>
      </c>
      <c r="Z99" s="38">
        <v>0</v>
      </c>
      <c r="AA99" s="38">
        <v>0</v>
      </c>
      <c r="AB99" s="38">
        <v>0</v>
      </c>
      <c r="AC99" s="38">
        <v>0</v>
      </c>
    </row>
    <row r="100" spans="1:29" ht="15" hidden="1" customHeight="1" outlineLevel="2" x14ac:dyDescent="0.2">
      <c r="A100" s="1" t="s">
        <v>185</v>
      </c>
      <c r="B100" s="1" t="s">
        <v>218</v>
      </c>
      <c r="C100" s="1" t="s">
        <v>219</v>
      </c>
      <c r="D100" s="37">
        <f t="shared" si="8"/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  <c r="L100" s="38">
        <v>0</v>
      </c>
      <c r="M100" s="38">
        <v>0</v>
      </c>
      <c r="N100" s="38">
        <v>0</v>
      </c>
      <c r="O100" s="38">
        <v>0</v>
      </c>
      <c r="P100" s="38">
        <v>0</v>
      </c>
      <c r="Q100" s="38">
        <v>0</v>
      </c>
      <c r="R100" s="38">
        <v>0</v>
      </c>
      <c r="S100" s="38">
        <v>0</v>
      </c>
      <c r="T100" s="38">
        <v>0</v>
      </c>
      <c r="U100" s="38">
        <v>0</v>
      </c>
      <c r="V100" s="38">
        <v>0</v>
      </c>
      <c r="W100" s="38">
        <v>0</v>
      </c>
      <c r="X100" s="38">
        <v>0</v>
      </c>
      <c r="Y100" s="38">
        <v>0</v>
      </c>
      <c r="Z100" s="38">
        <v>0</v>
      </c>
      <c r="AA100" s="38">
        <v>0</v>
      </c>
      <c r="AB100" s="38">
        <v>0</v>
      </c>
      <c r="AC100" s="38">
        <v>0</v>
      </c>
    </row>
    <row r="101" spans="1:29" ht="15" hidden="1" customHeight="1" outlineLevel="2" x14ac:dyDescent="0.2">
      <c r="A101" s="1" t="s">
        <v>185</v>
      </c>
      <c r="B101" s="1" t="s">
        <v>220</v>
      </c>
      <c r="C101" s="1" t="s">
        <v>221</v>
      </c>
      <c r="D101" s="37">
        <f t="shared" si="8"/>
        <v>187048.43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  <c r="L101" s="38">
        <v>0</v>
      </c>
      <c r="M101" s="38">
        <v>0</v>
      </c>
      <c r="N101" s="38">
        <v>0</v>
      </c>
      <c r="O101" s="38">
        <v>0</v>
      </c>
      <c r="P101" s="38">
        <v>0</v>
      </c>
      <c r="Q101" s="38">
        <v>0</v>
      </c>
      <c r="R101" s="38">
        <v>0</v>
      </c>
      <c r="S101" s="38">
        <v>0</v>
      </c>
      <c r="T101" s="38">
        <v>0</v>
      </c>
      <c r="U101" s="38">
        <v>187048.43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  <c r="AA101" s="38">
        <v>0</v>
      </c>
      <c r="AB101" s="38">
        <v>0</v>
      </c>
      <c r="AC101" s="38">
        <v>0</v>
      </c>
    </row>
    <row r="102" spans="1:29" ht="15" hidden="1" customHeight="1" outlineLevel="2" x14ac:dyDescent="0.2">
      <c r="A102" s="1" t="s">
        <v>185</v>
      </c>
      <c r="B102" s="1" t="s">
        <v>222</v>
      </c>
      <c r="C102" s="1" t="s">
        <v>223</v>
      </c>
      <c r="D102" s="37">
        <f t="shared" si="8"/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8">
        <v>0</v>
      </c>
      <c r="M102" s="38">
        <v>0</v>
      </c>
      <c r="N102" s="38">
        <v>0</v>
      </c>
      <c r="O102" s="38">
        <v>0</v>
      </c>
      <c r="P102" s="38">
        <v>0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  <c r="AA102" s="38">
        <v>0</v>
      </c>
      <c r="AB102" s="38">
        <v>0</v>
      </c>
      <c r="AC102" s="38">
        <v>0</v>
      </c>
    </row>
    <row r="103" spans="1:29" ht="15" hidden="1" customHeight="1" outlineLevel="2" x14ac:dyDescent="0.2">
      <c r="A103" s="1" t="s">
        <v>185</v>
      </c>
      <c r="B103" s="1" t="s">
        <v>224</v>
      </c>
      <c r="C103" s="1" t="s">
        <v>225</v>
      </c>
      <c r="D103" s="37">
        <f t="shared" si="8"/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38">
        <v>0</v>
      </c>
      <c r="O103" s="38">
        <v>0</v>
      </c>
      <c r="P103" s="38">
        <v>0</v>
      </c>
      <c r="Q103" s="38">
        <v>0</v>
      </c>
      <c r="R103" s="38">
        <v>0</v>
      </c>
      <c r="S103" s="38">
        <v>0</v>
      </c>
      <c r="T103" s="38">
        <v>0</v>
      </c>
      <c r="U103" s="38">
        <v>0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  <c r="AA103" s="38">
        <v>0</v>
      </c>
      <c r="AB103" s="38">
        <v>0</v>
      </c>
      <c r="AC103" s="38">
        <v>0</v>
      </c>
    </row>
    <row r="104" spans="1:29" ht="15" hidden="1" customHeight="1" outlineLevel="2" x14ac:dyDescent="0.2">
      <c r="A104" s="1" t="s">
        <v>185</v>
      </c>
      <c r="B104" s="1" t="s">
        <v>226</v>
      </c>
      <c r="C104" s="1" t="s">
        <v>227</v>
      </c>
      <c r="D104" s="37">
        <f t="shared" si="8"/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</v>
      </c>
      <c r="J104" s="38">
        <v>0</v>
      </c>
      <c r="K104" s="38">
        <v>0</v>
      </c>
      <c r="L104" s="38">
        <v>0</v>
      </c>
      <c r="M104" s="38">
        <v>0</v>
      </c>
      <c r="N104" s="38">
        <v>0</v>
      </c>
      <c r="O104" s="38">
        <v>0</v>
      </c>
      <c r="P104" s="38">
        <v>0</v>
      </c>
      <c r="Q104" s="38">
        <v>0</v>
      </c>
      <c r="R104" s="38">
        <v>0</v>
      </c>
      <c r="S104" s="38">
        <v>0</v>
      </c>
      <c r="T104" s="38">
        <v>0</v>
      </c>
      <c r="U104" s="38">
        <v>0</v>
      </c>
      <c r="V104" s="38">
        <v>0</v>
      </c>
      <c r="W104" s="38">
        <v>0</v>
      </c>
      <c r="X104" s="38">
        <v>0</v>
      </c>
      <c r="Y104" s="38">
        <v>0</v>
      </c>
      <c r="Z104" s="38">
        <v>0</v>
      </c>
      <c r="AA104" s="38">
        <v>0</v>
      </c>
      <c r="AB104" s="38">
        <v>0</v>
      </c>
      <c r="AC104" s="38">
        <v>0</v>
      </c>
    </row>
    <row r="105" spans="1:29" ht="15" hidden="1" customHeight="1" outlineLevel="2" x14ac:dyDescent="0.2">
      <c r="A105" s="1" t="s">
        <v>185</v>
      </c>
      <c r="B105" s="1" t="s">
        <v>228</v>
      </c>
      <c r="C105" s="1" t="s">
        <v>229</v>
      </c>
      <c r="D105" s="37">
        <f t="shared" si="8"/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8">
        <v>0</v>
      </c>
      <c r="M105" s="38">
        <v>0</v>
      </c>
      <c r="N105" s="38">
        <v>0</v>
      </c>
      <c r="O105" s="38">
        <v>0</v>
      </c>
      <c r="P105" s="38">
        <v>0</v>
      </c>
      <c r="Q105" s="38">
        <v>0</v>
      </c>
      <c r="R105" s="38">
        <v>0</v>
      </c>
      <c r="S105" s="38">
        <v>0</v>
      </c>
      <c r="T105" s="38">
        <v>0</v>
      </c>
      <c r="U105" s="38">
        <v>0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  <c r="AA105" s="38">
        <v>0</v>
      </c>
      <c r="AB105" s="38">
        <v>0</v>
      </c>
      <c r="AC105" s="38">
        <v>0</v>
      </c>
    </row>
    <row r="106" spans="1:29" ht="15" customHeight="1" outlineLevel="1" collapsed="1" x14ac:dyDescent="0.2">
      <c r="A106" s="6" t="s">
        <v>230</v>
      </c>
      <c r="C106" s="11" t="s">
        <v>231</v>
      </c>
      <c r="D106" s="37">
        <f t="shared" ref="D106:AC106" si="9">SUBTOTAL(9,D84:D105)</f>
        <v>313133.89</v>
      </c>
      <c r="E106" s="38">
        <f t="shared" si="9"/>
        <v>0</v>
      </c>
      <c r="F106" s="38">
        <f t="shared" si="9"/>
        <v>0</v>
      </c>
      <c r="G106" s="38">
        <f t="shared" si="9"/>
        <v>0</v>
      </c>
      <c r="H106" s="38">
        <f t="shared" si="9"/>
        <v>0</v>
      </c>
      <c r="I106" s="38">
        <f t="shared" si="9"/>
        <v>0</v>
      </c>
      <c r="J106" s="38">
        <f t="shared" si="9"/>
        <v>0</v>
      </c>
      <c r="K106" s="38">
        <f t="shared" si="9"/>
        <v>0</v>
      </c>
      <c r="L106" s="38">
        <f t="shared" si="9"/>
        <v>0</v>
      </c>
      <c r="M106" s="38">
        <f t="shared" si="9"/>
        <v>0</v>
      </c>
      <c r="N106" s="38">
        <f t="shared" si="9"/>
        <v>0</v>
      </c>
      <c r="O106" s="38">
        <f t="shared" si="9"/>
        <v>0</v>
      </c>
      <c r="P106" s="38">
        <f t="shared" si="9"/>
        <v>0</v>
      </c>
      <c r="Q106" s="38">
        <f t="shared" si="9"/>
        <v>0</v>
      </c>
      <c r="R106" s="38">
        <f t="shared" si="9"/>
        <v>0</v>
      </c>
      <c r="S106" s="38">
        <f t="shared" si="9"/>
        <v>0</v>
      </c>
      <c r="T106" s="38">
        <f t="shared" si="9"/>
        <v>0</v>
      </c>
      <c r="U106" s="37">
        <f t="shared" si="9"/>
        <v>313133.89</v>
      </c>
      <c r="V106" s="38">
        <f t="shared" si="9"/>
        <v>0</v>
      </c>
      <c r="W106" s="38">
        <f t="shared" si="9"/>
        <v>0</v>
      </c>
      <c r="X106" s="38">
        <f t="shared" si="9"/>
        <v>0</v>
      </c>
      <c r="Y106" s="38">
        <f t="shared" si="9"/>
        <v>0</v>
      </c>
      <c r="Z106" s="38">
        <f t="shared" si="9"/>
        <v>0</v>
      </c>
      <c r="AA106" s="38">
        <f t="shared" si="9"/>
        <v>0</v>
      </c>
      <c r="AB106" s="38">
        <f t="shared" si="9"/>
        <v>0</v>
      </c>
      <c r="AC106" s="38">
        <f t="shared" si="9"/>
        <v>0</v>
      </c>
    </row>
    <row r="107" spans="1:29" ht="15" hidden="1" customHeight="1" outlineLevel="2" x14ac:dyDescent="0.2">
      <c r="A107" s="1" t="s">
        <v>232</v>
      </c>
      <c r="B107" s="1" t="s">
        <v>233</v>
      </c>
      <c r="C107" s="1" t="s">
        <v>234</v>
      </c>
      <c r="D107" s="37">
        <f>SUM(E107:AC107)</f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0</v>
      </c>
      <c r="M107" s="38">
        <v>0</v>
      </c>
      <c r="N107" s="38">
        <v>0</v>
      </c>
      <c r="O107" s="38">
        <v>0</v>
      </c>
      <c r="P107" s="38">
        <v>0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  <c r="AA107" s="38">
        <v>0</v>
      </c>
      <c r="AB107" s="38">
        <v>0</v>
      </c>
      <c r="AC107" s="38">
        <v>0</v>
      </c>
    </row>
    <row r="108" spans="1:29" ht="15" hidden="1" customHeight="1" outlineLevel="2" x14ac:dyDescent="0.2">
      <c r="A108" s="1" t="s">
        <v>232</v>
      </c>
      <c r="B108" s="1" t="s">
        <v>235</v>
      </c>
      <c r="C108" s="1" t="s">
        <v>236</v>
      </c>
      <c r="D108" s="37">
        <f>SUM(E108:AC108)</f>
        <v>7538.47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38">
        <v>0</v>
      </c>
      <c r="O108" s="38">
        <v>0</v>
      </c>
      <c r="P108" s="38">
        <v>0</v>
      </c>
      <c r="Q108" s="38">
        <v>0</v>
      </c>
      <c r="R108" s="38">
        <v>0</v>
      </c>
      <c r="S108" s="38">
        <v>0</v>
      </c>
      <c r="T108" s="38">
        <v>0</v>
      </c>
      <c r="U108" s="38">
        <v>7538.47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  <c r="AA108" s="38">
        <v>0</v>
      </c>
      <c r="AB108" s="38">
        <v>0</v>
      </c>
      <c r="AC108" s="38">
        <v>0</v>
      </c>
    </row>
    <row r="109" spans="1:29" ht="15" hidden="1" customHeight="1" outlineLevel="2" x14ac:dyDescent="0.2">
      <c r="A109" s="1" t="s">
        <v>232</v>
      </c>
      <c r="B109" s="1" t="s">
        <v>237</v>
      </c>
      <c r="C109" s="1" t="s">
        <v>238</v>
      </c>
      <c r="D109" s="37">
        <f>SUM(E109:AC109)</f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8">
        <v>0</v>
      </c>
      <c r="M109" s="38">
        <v>0</v>
      </c>
      <c r="N109" s="38">
        <v>0</v>
      </c>
      <c r="O109" s="38">
        <v>0</v>
      </c>
      <c r="P109" s="38">
        <v>0</v>
      </c>
      <c r="Q109" s="38">
        <v>0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38">
        <v>0</v>
      </c>
      <c r="X109" s="38">
        <v>0</v>
      </c>
      <c r="Y109" s="38">
        <v>0</v>
      </c>
      <c r="Z109" s="38">
        <v>0</v>
      </c>
      <c r="AA109" s="38">
        <v>0</v>
      </c>
      <c r="AB109" s="38">
        <v>0</v>
      </c>
      <c r="AC109" s="38">
        <v>0</v>
      </c>
    </row>
    <row r="110" spans="1:29" ht="15" hidden="1" customHeight="1" outlineLevel="2" x14ac:dyDescent="0.2">
      <c r="A110" s="1" t="s">
        <v>232</v>
      </c>
      <c r="B110" s="1" t="s">
        <v>239</v>
      </c>
      <c r="C110" s="1" t="s">
        <v>240</v>
      </c>
      <c r="D110" s="37">
        <f>SUM(E110:AC110)</f>
        <v>42952.6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  <c r="L110" s="38">
        <v>0</v>
      </c>
      <c r="M110" s="38">
        <v>0</v>
      </c>
      <c r="N110" s="38">
        <v>0</v>
      </c>
      <c r="O110" s="38">
        <v>0</v>
      </c>
      <c r="P110" s="38">
        <v>0</v>
      </c>
      <c r="Q110" s="38">
        <v>0</v>
      </c>
      <c r="R110" s="38">
        <v>0</v>
      </c>
      <c r="S110" s="38">
        <v>0</v>
      </c>
      <c r="T110" s="38">
        <v>0</v>
      </c>
      <c r="U110" s="38">
        <v>42952.6</v>
      </c>
      <c r="V110" s="38">
        <v>0</v>
      </c>
      <c r="W110" s="38">
        <v>0</v>
      </c>
      <c r="X110" s="38">
        <v>0</v>
      </c>
      <c r="Y110" s="38">
        <v>0</v>
      </c>
      <c r="Z110" s="38">
        <v>0</v>
      </c>
      <c r="AA110" s="38">
        <v>0</v>
      </c>
      <c r="AB110" s="38">
        <v>0</v>
      </c>
      <c r="AC110" s="38">
        <v>0</v>
      </c>
    </row>
    <row r="111" spans="1:29" ht="15" hidden="1" customHeight="1" outlineLevel="2" x14ac:dyDescent="0.2">
      <c r="A111" s="1" t="s">
        <v>232</v>
      </c>
      <c r="B111" s="1" t="s">
        <v>241</v>
      </c>
      <c r="C111" s="1" t="s">
        <v>242</v>
      </c>
      <c r="D111" s="37">
        <f>SUM(E111:AC111)</f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8">
        <v>0</v>
      </c>
      <c r="M111" s="38">
        <v>0</v>
      </c>
      <c r="N111" s="38">
        <v>0</v>
      </c>
      <c r="O111" s="38">
        <v>0</v>
      </c>
      <c r="P111" s="38">
        <v>0</v>
      </c>
      <c r="Q111" s="38">
        <v>0</v>
      </c>
      <c r="R111" s="38">
        <v>0</v>
      </c>
      <c r="S111" s="38">
        <v>0</v>
      </c>
      <c r="T111" s="38">
        <v>0</v>
      </c>
      <c r="U111" s="38">
        <v>0</v>
      </c>
      <c r="V111" s="38">
        <v>0</v>
      </c>
      <c r="W111" s="38">
        <v>0</v>
      </c>
      <c r="X111" s="38">
        <v>0</v>
      </c>
      <c r="Y111" s="38">
        <v>0</v>
      </c>
      <c r="Z111" s="38">
        <v>0</v>
      </c>
      <c r="AA111" s="38">
        <v>0</v>
      </c>
      <c r="AB111" s="38">
        <v>0</v>
      </c>
      <c r="AC111" s="38">
        <v>0</v>
      </c>
    </row>
    <row r="112" spans="1:29" ht="15" customHeight="1" outlineLevel="1" collapsed="1" x14ac:dyDescent="0.2">
      <c r="A112" s="6" t="s">
        <v>243</v>
      </c>
      <c r="C112" s="11" t="s">
        <v>244</v>
      </c>
      <c r="D112" s="37">
        <f t="shared" ref="D112:AC112" si="10">SUBTOTAL(9,D107:D111)</f>
        <v>50491.07</v>
      </c>
      <c r="E112" s="38">
        <f t="shared" si="10"/>
        <v>0</v>
      </c>
      <c r="F112" s="38">
        <f t="shared" si="10"/>
        <v>0</v>
      </c>
      <c r="G112" s="38">
        <f t="shared" si="10"/>
        <v>0</v>
      </c>
      <c r="H112" s="38">
        <f t="shared" si="10"/>
        <v>0</v>
      </c>
      <c r="I112" s="38">
        <f t="shared" si="10"/>
        <v>0</v>
      </c>
      <c r="J112" s="38">
        <f t="shared" si="10"/>
        <v>0</v>
      </c>
      <c r="K112" s="38">
        <f t="shared" si="10"/>
        <v>0</v>
      </c>
      <c r="L112" s="38">
        <f t="shared" si="10"/>
        <v>0</v>
      </c>
      <c r="M112" s="38">
        <f t="shared" si="10"/>
        <v>0</v>
      </c>
      <c r="N112" s="38">
        <f t="shared" si="10"/>
        <v>0</v>
      </c>
      <c r="O112" s="38">
        <f t="shared" si="10"/>
        <v>0</v>
      </c>
      <c r="P112" s="38">
        <f t="shared" si="10"/>
        <v>0</v>
      </c>
      <c r="Q112" s="38">
        <f t="shared" si="10"/>
        <v>0</v>
      </c>
      <c r="R112" s="38">
        <f t="shared" si="10"/>
        <v>0</v>
      </c>
      <c r="S112" s="38">
        <f t="shared" si="10"/>
        <v>0</v>
      </c>
      <c r="T112" s="38">
        <f t="shared" si="10"/>
        <v>0</v>
      </c>
      <c r="U112" s="37">
        <f t="shared" si="10"/>
        <v>50491.07</v>
      </c>
      <c r="V112" s="38">
        <f t="shared" si="10"/>
        <v>0</v>
      </c>
      <c r="W112" s="38">
        <f t="shared" si="10"/>
        <v>0</v>
      </c>
      <c r="X112" s="38">
        <f t="shared" si="10"/>
        <v>0</v>
      </c>
      <c r="Y112" s="38">
        <f t="shared" si="10"/>
        <v>0</v>
      </c>
      <c r="Z112" s="38">
        <f t="shared" si="10"/>
        <v>0</v>
      </c>
      <c r="AA112" s="38">
        <f t="shared" si="10"/>
        <v>0</v>
      </c>
      <c r="AB112" s="38">
        <f t="shared" si="10"/>
        <v>0</v>
      </c>
      <c r="AC112" s="38">
        <f t="shared" si="10"/>
        <v>0</v>
      </c>
    </row>
    <row r="113" spans="1:29" ht="15" hidden="1" customHeight="1" outlineLevel="2" x14ac:dyDescent="0.2">
      <c r="A113" s="1" t="s">
        <v>245</v>
      </c>
      <c r="B113" s="1" t="s">
        <v>246</v>
      </c>
      <c r="C113" s="1" t="s">
        <v>247</v>
      </c>
      <c r="D113" s="37">
        <f>SUM(E113:AC113)</f>
        <v>5088.3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</v>
      </c>
      <c r="L113" s="38">
        <v>0</v>
      </c>
      <c r="M113" s="38">
        <v>0</v>
      </c>
      <c r="N113" s="38">
        <v>0</v>
      </c>
      <c r="O113" s="38">
        <v>0</v>
      </c>
      <c r="P113" s="38">
        <v>0</v>
      </c>
      <c r="Q113" s="38">
        <v>0</v>
      </c>
      <c r="R113" s="38">
        <v>0</v>
      </c>
      <c r="S113" s="38">
        <v>0</v>
      </c>
      <c r="T113" s="38">
        <v>0</v>
      </c>
      <c r="U113" s="38">
        <v>5088.3</v>
      </c>
      <c r="V113" s="38">
        <v>0</v>
      </c>
      <c r="W113" s="38">
        <v>0</v>
      </c>
      <c r="X113" s="38">
        <v>0</v>
      </c>
      <c r="Y113" s="38">
        <v>0</v>
      </c>
      <c r="Z113" s="38">
        <v>0</v>
      </c>
      <c r="AA113" s="38">
        <v>0</v>
      </c>
      <c r="AB113" s="38">
        <v>0</v>
      </c>
      <c r="AC113" s="38">
        <v>0</v>
      </c>
    </row>
    <row r="114" spans="1:29" ht="15" hidden="1" customHeight="1" outlineLevel="2" x14ac:dyDescent="0.2">
      <c r="A114" s="1" t="s">
        <v>245</v>
      </c>
      <c r="B114" s="1" t="s">
        <v>248</v>
      </c>
      <c r="C114" s="1" t="s">
        <v>249</v>
      </c>
      <c r="D114" s="37">
        <f>SUM(E114:AC114)</f>
        <v>653.36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</v>
      </c>
      <c r="L114" s="38">
        <v>0</v>
      </c>
      <c r="M114" s="38">
        <v>0</v>
      </c>
      <c r="N114" s="38">
        <v>0</v>
      </c>
      <c r="O114" s="38">
        <v>0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v>653.36</v>
      </c>
      <c r="V114" s="38">
        <v>0</v>
      </c>
      <c r="W114" s="38">
        <v>0</v>
      </c>
      <c r="X114" s="38">
        <v>0</v>
      </c>
      <c r="Y114" s="38">
        <v>0</v>
      </c>
      <c r="Z114" s="38">
        <v>0</v>
      </c>
      <c r="AA114" s="38">
        <v>0</v>
      </c>
      <c r="AB114" s="38">
        <v>0</v>
      </c>
      <c r="AC114" s="38">
        <v>0</v>
      </c>
    </row>
    <row r="115" spans="1:29" ht="15" hidden="1" customHeight="1" outlineLevel="2" x14ac:dyDescent="0.2">
      <c r="A115" s="1" t="s">
        <v>245</v>
      </c>
      <c r="B115" s="1" t="s">
        <v>250</v>
      </c>
      <c r="C115" s="1" t="s">
        <v>251</v>
      </c>
      <c r="D115" s="37">
        <f>SUM(E115:AC115)</f>
        <v>2001.6599999999999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</v>
      </c>
      <c r="K115" s="38">
        <v>0</v>
      </c>
      <c r="L115" s="38">
        <v>0</v>
      </c>
      <c r="M115" s="38">
        <v>0</v>
      </c>
      <c r="N115" s="38">
        <v>0</v>
      </c>
      <c r="O115" s="38">
        <v>0</v>
      </c>
      <c r="P115" s="38">
        <v>0</v>
      </c>
      <c r="Q115" s="38">
        <v>0</v>
      </c>
      <c r="R115" s="38">
        <v>0</v>
      </c>
      <c r="S115" s="38">
        <v>0</v>
      </c>
      <c r="T115" s="38">
        <v>0</v>
      </c>
      <c r="U115" s="38">
        <v>2001.6599999999999</v>
      </c>
      <c r="V115" s="38">
        <v>0</v>
      </c>
      <c r="W115" s="38">
        <v>0</v>
      </c>
      <c r="X115" s="38">
        <v>0</v>
      </c>
      <c r="Y115" s="38">
        <v>0</v>
      </c>
      <c r="Z115" s="38">
        <v>0</v>
      </c>
      <c r="AA115" s="38">
        <v>0</v>
      </c>
      <c r="AB115" s="38">
        <v>0</v>
      </c>
      <c r="AC115" s="38">
        <v>0</v>
      </c>
    </row>
    <row r="116" spans="1:29" ht="15" hidden="1" customHeight="1" outlineLevel="2" x14ac:dyDescent="0.2">
      <c r="A116" s="1" t="s">
        <v>245</v>
      </c>
      <c r="B116" s="1" t="s">
        <v>252</v>
      </c>
      <c r="C116" s="1" t="s">
        <v>253</v>
      </c>
      <c r="D116" s="37">
        <f>SUM(E116:AC116)</f>
        <v>1203.51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8">
        <v>0</v>
      </c>
      <c r="K116" s="38">
        <v>0</v>
      </c>
      <c r="L116" s="38">
        <v>0</v>
      </c>
      <c r="M116" s="38">
        <v>0</v>
      </c>
      <c r="N116" s="38">
        <v>0</v>
      </c>
      <c r="O116" s="38">
        <v>0</v>
      </c>
      <c r="P116" s="38">
        <v>0</v>
      </c>
      <c r="Q116" s="38">
        <v>0</v>
      </c>
      <c r="R116" s="38">
        <v>0</v>
      </c>
      <c r="S116" s="38">
        <v>0</v>
      </c>
      <c r="T116" s="38">
        <v>0</v>
      </c>
      <c r="U116" s="38">
        <v>1203.51</v>
      </c>
      <c r="V116" s="38">
        <v>0</v>
      </c>
      <c r="W116" s="38">
        <v>0</v>
      </c>
      <c r="X116" s="38">
        <v>0</v>
      </c>
      <c r="Y116" s="38">
        <v>0</v>
      </c>
      <c r="Z116" s="38">
        <v>0</v>
      </c>
      <c r="AA116" s="38">
        <v>0</v>
      </c>
      <c r="AB116" s="38">
        <v>0</v>
      </c>
      <c r="AC116" s="38">
        <v>0</v>
      </c>
    </row>
    <row r="117" spans="1:29" ht="15" hidden="1" customHeight="1" outlineLevel="2" x14ac:dyDescent="0.2">
      <c r="A117" s="1" t="s">
        <v>245</v>
      </c>
      <c r="B117" s="1" t="s">
        <v>254</v>
      </c>
      <c r="C117" s="1" t="s">
        <v>255</v>
      </c>
      <c r="D117" s="37">
        <f>SUM(E117:AC117)</f>
        <v>432.46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  <c r="L117" s="38">
        <v>0</v>
      </c>
      <c r="M117" s="38">
        <v>0</v>
      </c>
      <c r="N117" s="38">
        <v>0</v>
      </c>
      <c r="O117" s="38">
        <v>0</v>
      </c>
      <c r="P117" s="38">
        <v>0</v>
      </c>
      <c r="Q117" s="38">
        <v>0</v>
      </c>
      <c r="R117" s="38">
        <v>0</v>
      </c>
      <c r="S117" s="38">
        <v>0</v>
      </c>
      <c r="T117" s="38">
        <v>0</v>
      </c>
      <c r="U117" s="38">
        <v>432.46</v>
      </c>
      <c r="V117" s="38">
        <v>0</v>
      </c>
      <c r="W117" s="38">
        <v>0</v>
      </c>
      <c r="X117" s="38">
        <v>0</v>
      </c>
      <c r="Y117" s="38">
        <v>0</v>
      </c>
      <c r="Z117" s="38">
        <v>0</v>
      </c>
      <c r="AA117" s="38">
        <v>0</v>
      </c>
      <c r="AB117" s="38">
        <v>0</v>
      </c>
      <c r="AC117" s="38">
        <v>0</v>
      </c>
    </row>
    <row r="118" spans="1:29" ht="15" customHeight="1" outlineLevel="1" collapsed="1" x14ac:dyDescent="0.2">
      <c r="A118" s="6" t="s">
        <v>256</v>
      </c>
      <c r="C118" s="11" t="s">
        <v>257</v>
      </c>
      <c r="D118" s="37">
        <f>SUBTOTAL(9,D113:D117)</f>
        <v>9379.2899999999991</v>
      </c>
      <c r="E118" s="38">
        <f t="shared" ref="E118:AC118" si="11">SUBTOTAL(9,E113:E117)</f>
        <v>0</v>
      </c>
      <c r="F118" s="38">
        <f t="shared" si="11"/>
        <v>0</v>
      </c>
      <c r="G118" s="38">
        <f t="shared" si="11"/>
        <v>0</v>
      </c>
      <c r="H118" s="38">
        <f t="shared" si="11"/>
        <v>0</v>
      </c>
      <c r="I118" s="38">
        <f t="shared" si="11"/>
        <v>0</v>
      </c>
      <c r="J118" s="38">
        <f t="shared" si="11"/>
        <v>0</v>
      </c>
      <c r="K118" s="38">
        <f t="shared" si="11"/>
        <v>0</v>
      </c>
      <c r="L118" s="38">
        <f t="shared" si="11"/>
        <v>0</v>
      </c>
      <c r="M118" s="38">
        <f t="shared" si="11"/>
        <v>0</v>
      </c>
      <c r="N118" s="38">
        <f t="shared" si="11"/>
        <v>0</v>
      </c>
      <c r="O118" s="38">
        <f t="shared" si="11"/>
        <v>0</v>
      </c>
      <c r="P118" s="38">
        <f t="shared" si="11"/>
        <v>0</v>
      </c>
      <c r="Q118" s="38">
        <f t="shared" si="11"/>
        <v>0</v>
      </c>
      <c r="R118" s="38">
        <f t="shared" si="11"/>
        <v>0</v>
      </c>
      <c r="S118" s="38">
        <f t="shared" si="11"/>
        <v>0</v>
      </c>
      <c r="T118" s="38">
        <f t="shared" si="11"/>
        <v>0</v>
      </c>
      <c r="U118" s="37">
        <f t="shared" si="11"/>
        <v>9379.2899999999991</v>
      </c>
      <c r="V118" s="38">
        <f t="shared" si="11"/>
        <v>0</v>
      </c>
      <c r="W118" s="38">
        <f t="shared" si="11"/>
        <v>0</v>
      </c>
      <c r="X118" s="38">
        <f t="shared" si="11"/>
        <v>0</v>
      </c>
      <c r="Y118" s="38">
        <f t="shared" si="11"/>
        <v>0</v>
      </c>
      <c r="Z118" s="38">
        <f t="shared" si="11"/>
        <v>0</v>
      </c>
      <c r="AA118" s="38">
        <f t="shared" si="11"/>
        <v>0</v>
      </c>
      <c r="AB118" s="38">
        <f t="shared" si="11"/>
        <v>0</v>
      </c>
      <c r="AC118" s="38">
        <f t="shared" si="11"/>
        <v>0</v>
      </c>
    </row>
    <row r="119" spans="1:29" ht="15" hidden="1" customHeight="1" outlineLevel="2" x14ac:dyDescent="0.2">
      <c r="A119" s="1" t="s">
        <v>258</v>
      </c>
      <c r="B119" s="1" t="s">
        <v>259</v>
      </c>
      <c r="C119" s="1" t="s">
        <v>260</v>
      </c>
      <c r="D119" s="37">
        <f>SUM(E119:AC119)</f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  <c r="L119" s="38">
        <v>0</v>
      </c>
      <c r="M119" s="38">
        <v>0</v>
      </c>
      <c r="N119" s="38">
        <v>0</v>
      </c>
      <c r="O119" s="38">
        <v>0</v>
      </c>
      <c r="P119" s="38">
        <v>0</v>
      </c>
      <c r="Q119" s="38">
        <v>0</v>
      </c>
      <c r="R119" s="38">
        <v>0</v>
      </c>
      <c r="S119" s="38">
        <v>0</v>
      </c>
      <c r="T119" s="38">
        <v>0</v>
      </c>
      <c r="U119" s="38">
        <v>0</v>
      </c>
      <c r="V119" s="38">
        <v>0</v>
      </c>
      <c r="W119" s="38">
        <v>0</v>
      </c>
      <c r="X119" s="38">
        <v>0</v>
      </c>
      <c r="Y119" s="38">
        <v>0</v>
      </c>
      <c r="Z119" s="38">
        <v>0</v>
      </c>
      <c r="AA119" s="38">
        <v>0</v>
      </c>
      <c r="AB119" s="38">
        <v>0</v>
      </c>
      <c r="AC119" s="38">
        <v>0</v>
      </c>
    </row>
    <row r="120" spans="1:29" ht="28.5" outlineLevel="1" collapsed="1" x14ac:dyDescent="0.2">
      <c r="A120" s="6" t="s">
        <v>261</v>
      </c>
      <c r="C120" s="11" t="s">
        <v>262</v>
      </c>
      <c r="D120" s="37">
        <f>SUBTOTAL(9,D119:D119)+SUBTOTAL(9,D121:D155)</f>
        <v>224539.58000000002</v>
      </c>
      <c r="E120" s="38">
        <f>SUBTOTAL(9,E119:E119)+SUBTOTAL(9,E121:E155)</f>
        <v>0</v>
      </c>
      <c r="F120" s="38">
        <f t="shared" ref="F120:AC120" si="12">SUBTOTAL(9,F119:F119)+SUBTOTAL(9,F121:F155)</f>
        <v>0</v>
      </c>
      <c r="G120" s="38">
        <f t="shared" si="12"/>
        <v>0</v>
      </c>
      <c r="H120" s="38">
        <f t="shared" si="12"/>
        <v>0</v>
      </c>
      <c r="I120" s="38">
        <f t="shared" si="12"/>
        <v>0</v>
      </c>
      <c r="J120" s="38">
        <f t="shared" si="12"/>
        <v>0</v>
      </c>
      <c r="K120" s="38">
        <f t="shared" si="12"/>
        <v>0</v>
      </c>
      <c r="L120" s="38">
        <f t="shared" si="12"/>
        <v>0</v>
      </c>
      <c r="M120" s="38">
        <f t="shared" si="12"/>
        <v>0</v>
      </c>
      <c r="N120" s="38">
        <f t="shared" si="12"/>
        <v>0</v>
      </c>
      <c r="O120" s="38">
        <f t="shared" si="12"/>
        <v>0</v>
      </c>
      <c r="P120" s="38">
        <f t="shared" si="12"/>
        <v>0</v>
      </c>
      <c r="Q120" s="38">
        <f t="shared" si="12"/>
        <v>0</v>
      </c>
      <c r="R120" s="38">
        <f t="shared" si="12"/>
        <v>0</v>
      </c>
      <c r="S120" s="38">
        <f t="shared" si="12"/>
        <v>0</v>
      </c>
      <c r="T120" s="38">
        <f t="shared" si="12"/>
        <v>0</v>
      </c>
      <c r="U120" s="37">
        <f t="shared" si="12"/>
        <v>224539.58000000002</v>
      </c>
      <c r="V120" s="38">
        <f t="shared" si="12"/>
        <v>0</v>
      </c>
      <c r="W120" s="38">
        <f t="shared" si="12"/>
        <v>0</v>
      </c>
      <c r="X120" s="38">
        <f t="shared" si="12"/>
        <v>0</v>
      </c>
      <c r="Y120" s="38">
        <f t="shared" si="12"/>
        <v>0</v>
      </c>
      <c r="Z120" s="38">
        <f t="shared" si="12"/>
        <v>0</v>
      </c>
      <c r="AA120" s="38">
        <f t="shared" si="12"/>
        <v>0</v>
      </c>
      <c r="AB120" s="38">
        <f t="shared" si="12"/>
        <v>0</v>
      </c>
      <c r="AC120" s="38">
        <f t="shared" si="12"/>
        <v>0</v>
      </c>
    </row>
    <row r="121" spans="1:29" ht="15" hidden="1" customHeight="1" outlineLevel="2" x14ac:dyDescent="0.2">
      <c r="A121" s="1" t="s">
        <v>263</v>
      </c>
      <c r="B121" s="1" t="s">
        <v>186</v>
      </c>
      <c r="C121" s="1" t="s">
        <v>187</v>
      </c>
      <c r="D121" s="37">
        <f t="shared" ref="D121:D142" si="13">SUM(E121:AC121)</f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8">
        <v>0</v>
      </c>
      <c r="N121" s="38">
        <v>0</v>
      </c>
      <c r="O121" s="38">
        <v>0</v>
      </c>
      <c r="P121" s="38">
        <v>0</v>
      </c>
      <c r="Q121" s="38">
        <v>0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  <c r="AA121" s="38">
        <v>0</v>
      </c>
      <c r="AB121" s="38">
        <v>0</v>
      </c>
      <c r="AC121" s="38">
        <v>0</v>
      </c>
    </row>
    <row r="122" spans="1:29" ht="15" hidden="1" customHeight="1" outlineLevel="2" x14ac:dyDescent="0.2">
      <c r="A122" s="1" t="s">
        <v>263</v>
      </c>
      <c r="B122" s="1" t="s">
        <v>188</v>
      </c>
      <c r="C122" s="1" t="s">
        <v>189</v>
      </c>
      <c r="D122" s="37">
        <f t="shared" si="13"/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</v>
      </c>
      <c r="L122" s="38">
        <v>0</v>
      </c>
      <c r="M122" s="38">
        <v>0</v>
      </c>
      <c r="N122" s="38">
        <v>0</v>
      </c>
      <c r="O122" s="38">
        <v>0</v>
      </c>
      <c r="P122" s="38">
        <v>0</v>
      </c>
      <c r="Q122" s="38">
        <v>0</v>
      </c>
      <c r="R122" s="38">
        <v>0</v>
      </c>
      <c r="S122" s="38">
        <v>0</v>
      </c>
      <c r="T122" s="38">
        <v>0</v>
      </c>
      <c r="U122" s="38">
        <v>0</v>
      </c>
      <c r="V122" s="38">
        <v>0</v>
      </c>
      <c r="W122" s="38">
        <v>0</v>
      </c>
      <c r="X122" s="38">
        <v>0</v>
      </c>
      <c r="Y122" s="38">
        <v>0</v>
      </c>
      <c r="Z122" s="38">
        <v>0</v>
      </c>
      <c r="AA122" s="38">
        <v>0</v>
      </c>
      <c r="AB122" s="38">
        <v>0</v>
      </c>
      <c r="AC122" s="38">
        <v>0</v>
      </c>
    </row>
    <row r="123" spans="1:29" ht="15" hidden="1" customHeight="1" outlineLevel="2" x14ac:dyDescent="0.2">
      <c r="A123" s="1" t="s">
        <v>263</v>
      </c>
      <c r="B123" s="1" t="s">
        <v>190</v>
      </c>
      <c r="C123" s="1" t="s">
        <v>191</v>
      </c>
      <c r="D123" s="37">
        <f t="shared" si="13"/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8">
        <v>0</v>
      </c>
      <c r="M123" s="38">
        <v>0</v>
      </c>
      <c r="N123" s="38">
        <v>0</v>
      </c>
      <c r="O123" s="38">
        <v>0</v>
      </c>
      <c r="P123" s="38">
        <v>0</v>
      </c>
      <c r="Q123" s="38">
        <v>0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</v>
      </c>
      <c r="Y123" s="38">
        <v>0</v>
      </c>
      <c r="Z123" s="38">
        <v>0</v>
      </c>
      <c r="AA123" s="38">
        <v>0</v>
      </c>
      <c r="AB123" s="38">
        <v>0</v>
      </c>
      <c r="AC123" s="38">
        <v>0</v>
      </c>
    </row>
    <row r="124" spans="1:29" ht="15" hidden="1" customHeight="1" outlineLevel="2" x14ac:dyDescent="0.2">
      <c r="A124" s="1" t="s">
        <v>263</v>
      </c>
      <c r="B124" s="1" t="s">
        <v>192</v>
      </c>
      <c r="C124" s="1" t="s">
        <v>193</v>
      </c>
      <c r="D124" s="37">
        <f t="shared" si="13"/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  <c r="L124" s="38">
        <v>0</v>
      </c>
      <c r="M124" s="38">
        <v>0</v>
      </c>
      <c r="N124" s="38">
        <v>0</v>
      </c>
      <c r="O124" s="38">
        <v>0</v>
      </c>
      <c r="P124" s="38">
        <v>0</v>
      </c>
      <c r="Q124" s="38">
        <v>0</v>
      </c>
      <c r="R124" s="38">
        <v>0</v>
      </c>
      <c r="S124" s="38">
        <v>0</v>
      </c>
      <c r="T124" s="38">
        <v>0</v>
      </c>
      <c r="U124" s="38">
        <v>0</v>
      </c>
      <c r="V124" s="38">
        <v>0</v>
      </c>
      <c r="W124" s="38">
        <v>0</v>
      </c>
      <c r="X124" s="38">
        <v>0</v>
      </c>
      <c r="Y124" s="38">
        <v>0</v>
      </c>
      <c r="Z124" s="38">
        <v>0</v>
      </c>
      <c r="AA124" s="38">
        <v>0</v>
      </c>
      <c r="AB124" s="38">
        <v>0</v>
      </c>
      <c r="AC124" s="38">
        <v>0</v>
      </c>
    </row>
    <row r="125" spans="1:29" ht="15" hidden="1" customHeight="1" outlineLevel="2" x14ac:dyDescent="0.2">
      <c r="A125" s="1" t="s">
        <v>263</v>
      </c>
      <c r="B125" s="1" t="s">
        <v>194</v>
      </c>
      <c r="C125" s="1" t="s">
        <v>195</v>
      </c>
      <c r="D125" s="37">
        <f t="shared" si="13"/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8">
        <v>0</v>
      </c>
      <c r="M125" s="38">
        <v>0</v>
      </c>
      <c r="N125" s="38">
        <v>0</v>
      </c>
      <c r="O125" s="38">
        <v>0</v>
      </c>
      <c r="P125" s="38">
        <v>0</v>
      </c>
      <c r="Q125" s="38">
        <v>0</v>
      </c>
      <c r="R125" s="38">
        <v>0</v>
      </c>
      <c r="S125" s="38">
        <v>0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  <c r="AA125" s="38">
        <v>0</v>
      </c>
      <c r="AB125" s="38">
        <v>0</v>
      </c>
      <c r="AC125" s="38">
        <v>0</v>
      </c>
    </row>
    <row r="126" spans="1:29" ht="15" hidden="1" customHeight="1" outlineLevel="2" x14ac:dyDescent="0.2">
      <c r="A126" s="1" t="s">
        <v>263</v>
      </c>
      <c r="B126" s="1" t="s">
        <v>196</v>
      </c>
      <c r="C126" s="1" t="s">
        <v>197</v>
      </c>
      <c r="D126" s="37">
        <f t="shared" si="13"/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8">
        <v>0</v>
      </c>
      <c r="M126" s="38">
        <v>0</v>
      </c>
      <c r="N126" s="38">
        <v>0</v>
      </c>
      <c r="O126" s="38">
        <v>0</v>
      </c>
      <c r="P126" s="38">
        <v>0</v>
      </c>
      <c r="Q126" s="38">
        <v>0</v>
      </c>
      <c r="R126" s="38">
        <v>0</v>
      </c>
      <c r="S126" s="38">
        <v>0</v>
      </c>
      <c r="T126" s="38">
        <v>0</v>
      </c>
      <c r="U126" s="38">
        <v>0</v>
      </c>
      <c r="V126" s="38">
        <v>0</v>
      </c>
      <c r="W126" s="38">
        <v>0</v>
      </c>
      <c r="X126" s="38">
        <v>0</v>
      </c>
      <c r="Y126" s="38">
        <v>0</v>
      </c>
      <c r="Z126" s="38">
        <v>0</v>
      </c>
      <c r="AA126" s="38">
        <v>0</v>
      </c>
      <c r="AB126" s="38">
        <v>0</v>
      </c>
      <c r="AC126" s="38">
        <v>0</v>
      </c>
    </row>
    <row r="127" spans="1:29" ht="15" hidden="1" customHeight="1" outlineLevel="2" x14ac:dyDescent="0.2">
      <c r="A127" s="1" t="s">
        <v>263</v>
      </c>
      <c r="B127" s="1" t="s">
        <v>198</v>
      </c>
      <c r="C127" s="1" t="s">
        <v>199</v>
      </c>
      <c r="D127" s="37">
        <f t="shared" si="13"/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0</v>
      </c>
      <c r="M127" s="38">
        <v>0</v>
      </c>
      <c r="N127" s="38">
        <v>0</v>
      </c>
      <c r="O127" s="38">
        <v>0</v>
      </c>
      <c r="P127" s="38">
        <v>0</v>
      </c>
      <c r="Q127" s="38">
        <v>0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  <c r="AA127" s="38">
        <v>0</v>
      </c>
      <c r="AB127" s="38">
        <v>0</v>
      </c>
      <c r="AC127" s="38">
        <v>0</v>
      </c>
    </row>
    <row r="128" spans="1:29" ht="15" hidden="1" customHeight="1" outlineLevel="2" x14ac:dyDescent="0.2">
      <c r="A128" s="1" t="s">
        <v>263</v>
      </c>
      <c r="B128" s="1" t="s">
        <v>200</v>
      </c>
      <c r="C128" s="1" t="s">
        <v>201</v>
      </c>
      <c r="D128" s="37">
        <f t="shared" si="13"/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  <c r="AA128" s="38">
        <v>0</v>
      </c>
      <c r="AB128" s="38">
        <v>0</v>
      </c>
      <c r="AC128" s="38">
        <v>0</v>
      </c>
    </row>
    <row r="129" spans="1:29" ht="15" hidden="1" customHeight="1" outlineLevel="2" x14ac:dyDescent="0.2">
      <c r="A129" s="1" t="s">
        <v>263</v>
      </c>
      <c r="B129" s="1" t="s">
        <v>202</v>
      </c>
      <c r="C129" s="1" t="s">
        <v>203</v>
      </c>
      <c r="D129" s="37">
        <f t="shared" si="13"/>
        <v>0</v>
      </c>
      <c r="E129" s="38">
        <v>0</v>
      </c>
      <c r="F129" s="38">
        <v>0</v>
      </c>
      <c r="G129" s="38">
        <v>0</v>
      </c>
      <c r="H129" s="38">
        <v>0</v>
      </c>
      <c r="I129" s="38">
        <v>0</v>
      </c>
      <c r="J129" s="38">
        <v>0</v>
      </c>
      <c r="K129" s="38">
        <v>0</v>
      </c>
      <c r="L129" s="38">
        <v>0</v>
      </c>
      <c r="M129" s="38">
        <v>0</v>
      </c>
      <c r="N129" s="38">
        <v>0</v>
      </c>
      <c r="O129" s="38">
        <v>0</v>
      </c>
      <c r="P129" s="38">
        <v>0</v>
      </c>
      <c r="Q129" s="38">
        <v>0</v>
      </c>
      <c r="R129" s="38">
        <v>0</v>
      </c>
      <c r="S129" s="38">
        <v>0</v>
      </c>
      <c r="T129" s="38">
        <v>0</v>
      </c>
      <c r="U129" s="38">
        <v>0</v>
      </c>
      <c r="V129" s="38">
        <v>0</v>
      </c>
      <c r="W129" s="38">
        <v>0</v>
      </c>
      <c r="X129" s="38">
        <v>0</v>
      </c>
      <c r="Y129" s="38">
        <v>0</v>
      </c>
      <c r="Z129" s="38">
        <v>0</v>
      </c>
      <c r="AA129" s="38">
        <v>0</v>
      </c>
      <c r="AB129" s="38">
        <v>0</v>
      </c>
      <c r="AC129" s="38">
        <v>0</v>
      </c>
    </row>
    <row r="130" spans="1:29" ht="15" hidden="1" customHeight="1" outlineLevel="2" x14ac:dyDescent="0.2">
      <c r="A130" s="1" t="s">
        <v>263</v>
      </c>
      <c r="B130" s="1" t="s">
        <v>204</v>
      </c>
      <c r="C130" s="1" t="s">
        <v>205</v>
      </c>
      <c r="D130" s="37">
        <f t="shared" si="13"/>
        <v>0</v>
      </c>
      <c r="E130" s="38">
        <v>0</v>
      </c>
      <c r="F130" s="38">
        <v>0</v>
      </c>
      <c r="G130" s="38">
        <v>0</v>
      </c>
      <c r="H130" s="38">
        <v>0</v>
      </c>
      <c r="I130" s="38">
        <v>0</v>
      </c>
      <c r="J130" s="38">
        <v>0</v>
      </c>
      <c r="K130" s="38">
        <v>0</v>
      </c>
      <c r="L130" s="38">
        <v>0</v>
      </c>
      <c r="M130" s="38">
        <v>0</v>
      </c>
      <c r="N130" s="38">
        <v>0</v>
      </c>
      <c r="O130" s="38">
        <v>0</v>
      </c>
      <c r="P130" s="38">
        <v>0</v>
      </c>
      <c r="Q130" s="38">
        <v>0</v>
      </c>
      <c r="R130" s="38">
        <v>0</v>
      </c>
      <c r="S130" s="38">
        <v>0</v>
      </c>
      <c r="T130" s="38">
        <v>0</v>
      </c>
      <c r="U130" s="38">
        <v>0</v>
      </c>
      <c r="V130" s="38">
        <v>0</v>
      </c>
      <c r="W130" s="38">
        <v>0</v>
      </c>
      <c r="X130" s="38">
        <v>0</v>
      </c>
      <c r="Y130" s="38">
        <v>0</v>
      </c>
      <c r="Z130" s="38">
        <v>0</v>
      </c>
      <c r="AA130" s="38">
        <v>0</v>
      </c>
      <c r="AB130" s="38">
        <v>0</v>
      </c>
      <c r="AC130" s="38">
        <v>0</v>
      </c>
    </row>
    <row r="131" spans="1:29" ht="15" hidden="1" customHeight="1" outlineLevel="2" x14ac:dyDescent="0.2">
      <c r="A131" s="1" t="s">
        <v>263</v>
      </c>
      <c r="B131" s="1" t="s">
        <v>206</v>
      </c>
      <c r="C131" s="1" t="s">
        <v>207</v>
      </c>
      <c r="D131" s="37">
        <f t="shared" si="13"/>
        <v>0</v>
      </c>
      <c r="E131" s="38">
        <v>0</v>
      </c>
      <c r="F131" s="38">
        <v>0</v>
      </c>
      <c r="G131" s="38">
        <v>0</v>
      </c>
      <c r="H131" s="38">
        <v>0</v>
      </c>
      <c r="I131" s="38">
        <v>0</v>
      </c>
      <c r="J131" s="38">
        <v>0</v>
      </c>
      <c r="K131" s="38">
        <v>0</v>
      </c>
      <c r="L131" s="38">
        <v>0</v>
      </c>
      <c r="M131" s="38">
        <v>0</v>
      </c>
      <c r="N131" s="38">
        <v>0</v>
      </c>
      <c r="O131" s="38">
        <v>0</v>
      </c>
      <c r="P131" s="38">
        <v>0</v>
      </c>
      <c r="Q131" s="38">
        <v>0</v>
      </c>
      <c r="R131" s="38">
        <v>0</v>
      </c>
      <c r="S131" s="38">
        <v>0</v>
      </c>
      <c r="T131" s="38">
        <v>0</v>
      </c>
      <c r="U131" s="38">
        <v>0</v>
      </c>
      <c r="V131" s="38">
        <v>0</v>
      </c>
      <c r="W131" s="38">
        <v>0</v>
      </c>
      <c r="X131" s="38">
        <v>0</v>
      </c>
      <c r="Y131" s="38">
        <v>0</v>
      </c>
      <c r="Z131" s="38">
        <v>0</v>
      </c>
      <c r="AA131" s="38">
        <v>0</v>
      </c>
      <c r="AB131" s="38">
        <v>0</v>
      </c>
      <c r="AC131" s="38">
        <v>0</v>
      </c>
    </row>
    <row r="132" spans="1:29" ht="15" hidden="1" customHeight="1" outlineLevel="2" x14ac:dyDescent="0.2">
      <c r="A132" s="1" t="s">
        <v>263</v>
      </c>
      <c r="B132" s="1" t="s">
        <v>208</v>
      </c>
      <c r="C132" s="1" t="s">
        <v>209</v>
      </c>
      <c r="D132" s="37">
        <f t="shared" si="13"/>
        <v>0</v>
      </c>
      <c r="E132" s="38">
        <v>0</v>
      </c>
      <c r="F132" s="38">
        <v>0</v>
      </c>
      <c r="G132" s="38">
        <v>0</v>
      </c>
      <c r="H132" s="38">
        <v>0</v>
      </c>
      <c r="I132" s="38">
        <v>0</v>
      </c>
      <c r="J132" s="38">
        <v>0</v>
      </c>
      <c r="K132" s="38">
        <v>0</v>
      </c>
      <c r="L132" s="38">
        <v>0</v>
      </c>
      <c r="M132" s="38">
        <v>0</v>
      </c>
      <c r="N132" s="38">
        <v>0</v>
      </c>
      <c r="O132" s="38">
        <v>0</v>
      </c>
      <c r="P132" s="38">
        <v>0</v>
      </c>
      <c r="Q132" s="38">
        <v>0</v>
      </c>
      <c r="R132" s="38">
        <v>0</v>
      </c>
      <c r="S132" s="38">
        <v>0</v>
      </c>
      <c r="T132" s="38">
        <v>0</v>
      </c>
      <c r="U132" s="38">
        <v>0</v>
      </c>
      <c r="V132" s="38">
        <v>0</v>
      </c>
      <c r="W132" s="38">
        <v>0</v>
      </c>
      <c r="X132" s="38">
        <v>0</v>
      </c>
      <c r="Y132" s="38">
        <v>0</v>
      </c>
      <c r="Z132" s="38">
        <v>0</v>
      </c>
      <c r="AA132" s="38">
        <v>0</v>
      </c>
      <c r="AB132" s="38">
        <v>0</v>
      </c>
      <c r="AC132" s="38">
        <v>0</v>
      </c>
    </row>
    <row r="133" spans="1:29" ht="15" hidden="1" customHeight="1" outlineLevel="2" x14ac:dyDescent="0.2">
      <c r="A133" s="1" t="s">
        <v>263</v>
      </c>
      <c r="B133" s="1" t="s">
        <v>210</v>
      </c>
      <c r="C133" s="1" t="s">
        <v>211</v>
      </c>
      <c r="D133" s="37">
        <f t="shared" si="13"/>
        <v>0</v>
      </c>
      <c r="E133" s="38">
        <v>0</v>
      </c>
      <c r="F133" s="38">
        <v>0</v>
      </c>
      <c r="G133" s="38">
        <v>0</v>
      </c>
      <c r="H133" s="38">
        <v>0</v>
      </c>
      <c r="I133" s="38">
        <v>0</v>
      </c>
      <c r="J133" s="38">
        <v>0</v>
      </c>
      <c r="K133" s="38">
        <v>0</v>
      </c>
      <c r="L133" s="38">
        <v>0</v>
      </c>
      <c r="M133" s="38">
        <v>0</v>
      </c>
      <c r="N133" s="38">
        <v>0</v>
      </c>
      <c r="O133" s="38">
        <v>0</v>
      </c>
      <c r="P133" s="38">
        <v>0</v>
      </c>
      <c r="Q133" s="38">
        <v>0</v>
      </c>
      <c r="R133" s="38">
        <v>0</v>
      </c>
      <c r="S133" s="38">
        <v>0</v>
      </c>
      <c r="T133" s="38">
        <v>0</v>
      </c>
      <c r="U133" s="38">
        <v>0</v>
      </c>
      <c r="V133" s="38">
        <v>0</v>
      </c>
      <c r="W133" s="38">
        <v>0</v>
      </c>
      <c r="X133" s="38">
        <v>0</v>
      </c>
      <c r="Y133" s="38">
        <v>0</v>
      </c>
      <c r="Z133" s="38">
        <v>0</v>
      </c>
      <c r="AA133" s="38">
        <v>0</v>
      </c>
      <c r="AB133" s="38">
        <v>0</v>
      </c>
      <c r="AC133" s="38">
        <v>0</v>
      </c>
    </row>
    <row r="134" spans="1:29" ht="15" hidden="1" customHeight="1" outlineLevel="2" x14ac:dyDescent="0.2">
      <c r="A134" s="1" t="s">
        <v>263</v>
      </c>
      <c r="B134" s="1" t="s">
        <v>212</v>
      </c>
      <c r="C134" s="1" t="s">
        <v>213</v>
      </c>
      <c r="D134" s="37">
        <f t="shared" si="13"/>
        <v>46755.83</v>
      </c>
      <c r="E134" s="38">
        <v>0</v>
      </c>
      <c r="F134" s="38">
        <v>0</v>
      </c>
      <c r="G134" s="38">
        <v>0</v>
      </c>
      <c r="H134" s="38">
        <v>0</v>
      </c>
      <c r="I134" s="38">
        <v>0</v>
      </c>
      <c r="J134" s="38">
        <v>0</v>
      </c>
      <c r="K134" s="38">
        <v>0</v>
      </c>
      <c r="L134" s="38">
        <v>0</v>
      </c>
      <c r="M134" s="38">
        <v>0</v>
      </c>
      <c r="N134" s="38">
        <v>0</v>
      </c>
      <c r="O134" s="38">
        <v>0</v>
      </c>
      <c r="P134" s="38">
        <v>0</v>
      </c>
      <c r="Q134" s="38">
        <v>0</v>
      </c>
      <c r="R134" s="38">
        <v>0</v>
      </c>
      <c r="S134" s="38">
        <v>0</v>
      </c>
      <c r="T134" s="38">
        <v>0</v>
      </c>
      <c r="U134" s="38">
        <v>46755.83</v>
      </c>
      <c r="V134" s="38">
        <v>0</v>
      </c>
      <c r="W134" s="38">
        <v>0</v>
      </c>
      <c r="X134" s="38">
        <v>0</v>
      </c>
      <c r="Y134" s="38">
        <v>0</v>
      </c>
      <c r="Z134" s="38">
        <v>0</v>
      </c>
      <c r="AA134" s="38">
        <v>0</v>
      </c>
      <c r="AB134" s="38">
        <v>0</v>
      </c>
      <c r="AC134" s="38">
        <v>0</v>
      </c>
    </row>
    <row r="135" spans="1:29" ht="15" hidden="1" customHeight="1" outlineLevel="2" x14ac:dyDescent="0.2">
      <c r="A135" s="1" t="s">
        <v>263</v>
      </c>
      <c r="B135" s="1" t="s">
        <v>214</v>
      </c>
      <c r="C135" s="1" t="s">
        <v>215</v>
      </c>
      <c r="D135" s="37">
        <f t="shared" si="13"/>
        <v>29144.58</v>
      </c>
      <c r="E135" s="38">
        <v>0</v>
      </c>
      <c r="F135" s="38">
        <v>0</v>
      </c>
      <c r="G135" s="38">
        <v>0</v>
      </c>
      <c r="H135" s="38">
        <v>0</v>
      </c>
      <c r="I135" s="38">
        <v>0</v>
      </c>
      <c r="J135" s="38">
        <v>0</v>
      </c>
      <c r="K135" s="38">
        <v>0</v>
      </c>
      <c r="L135" s="38">
        <v>0</v>
      </c>
      <c r="M135" s="38">
        <v>0</v>
      </c>
      <c r="N135" s="38">
        <v>0</v>
      </c>
      <c r="O135" s="38">
        <v>0</v>
      </c>
      <c r="P135" s="38">
        <v>0</v>
      </c>
      <c r="Q135" s="38">
        <v>0</v>
      </c>
      <c r="R135" s="38">
        <v>0</v>
      </c>
      <c r="S135" s="38">
        <v>0</v>
      </c>
      <c r="T135" s="38">
        <v>0</v>
      </c>
      <c r="U135" s="38">
        <v>29144.58</v>
      </c>
      <c r="V135" s="38">
        <v>0</v>
      </c>
      <c r="W135" s="38">
        <v>0</v>
      </c>
      <c r="X135" s="38">
        <v>0</v>
      </c>
      <c r="Y135" s="38">
        <v>0</v>
      </c>
      <c r="Z135" s="38">
        <v>0</v>
      </c>
      <c r="AA135" s="38">
        <v>0</v>
      </c>
      <c r="AB135" s="38">
        <v>0</v>
      </c>
      <c r="AC135" s="38">
        <v>0</v>
      </c>
    </row>
    <row r="136" spans="1:29" ht="15" hidden="1" customHeight="1" outlineLevel="2" x14ac:dyDescent="0.2">
      <c r="A136" s="1" t="s">
        <v>263</v>
      </c>
      <c r="B136" s="1" t="s">
        <v>216</v>
      </c>
      <c r="C136" s="1" t="s">
        <v>217</v>
      </c>
      <c r="D136" s="37">
        <f t="shared" si="13"/>
        <v>0</v>
      </c>
      <c r="E136" s="38">
        <v>0</v>
      </c>
      <c r="F136" s="38">
        <v>0</v>
      </c>
      <c r="G136" s="38">
        <v>0</v>
      </c>
      <c r="H136" s="38">
        <v>0</v>
      </c>
      <c r="I136" s="38">
        <v>0</v>
      </c>
      <c r="J136" s="38">
        <v>0</v>
      </c>
      <c r="K136" s="38">
        <v>0</v>
      </c>
      <c r="L136" s="38">
        <v>0</v>
      </c>
      <c r="M136" s="38">
        <v>0</v>
      </c>
      <c r="N136" s="38">
        <v>0</v>
      </c>
      <c r="O136" s="38">
        <v>0</v>
      </c>
      <c r="P136" s="38">
        <v>0</v>
      </c>
      <c r="Q136" s="38">
        <v>0</v>
      </c>
      <c r="R136" s="38">
        <v>0</v>
      </c>
      <c r="S136" s="38">
        <v>0</v>
      </c>
      <c r="T136" s="38">
        <v>0</v>
      </c>
      <c r="U136" s="38">
        <v>0</v>
      </c>
      <c r="V136" s="38">
        <v>0</v>
      </c>
      <c r="W136" s="38">
        <v>0</v>
      </c>
      <c r="X136" s="38">
        <v>0</v>
      </c>
      <c r="Y136" s="38">
        <v>0</v>
      </c>
      <c r="Z136" s="38">
        <v>0</v>
      </c>
      <c r="AA136" s="38">
        <v>0</v>
      </c>
      <c r="AB136" s="38">
        <v>0</v>
      </c>
      <c r="AC136" s="38">
        <v>0</v>
      </c>
    </row>
    <row r="137" spans="1:29" ht="15" hidden="1" customHeight="1" outlineLevel="2" x14ac:dyDescent="0.2">
      <c r="A137" s="1" t="s">
        <v>263</v>
      </c>
      <c r="B137" s="1" t="s">
        <v>218</v>
      </c>
      <c r="C137" s="1" t="s">
        <v>219</v>
      </c>
      <c r="D137" s="37">
        <f t="shared" si="13"/>
        <v>0</v>
      </c>
      <c r="E137" s="38">
        <v>0</v>
      </c>
      <c r="F137" s="38">
        <v>0</v>
      </c>
      <c r="G137" s="38">
        <v>0</v>
      </c>
      <c r="H137" s="38">
        <v>0</v>
      </c>
      <c r="I137" s="38">
        <v>0</v>
      </c>
      <c r="J137" s="38">
        <v>0</v>
      </c>
      <c r="K137" s="38">
        <v>0</v>
      </c>
      <c r="L137" s="38">
        <v>0</v>
      </c>
      <c r="M137" s="38">
        <v>0</v>
      </c>
      <c r="N137" s="38">
        <v>0</v>
      </c>
      <c r="O137" s="38">
        <v>0</v>
      </c>
      <c r="P137" s="38">
        <v>0</v>
      </c>
      <c r="Q137" s="38">
        <v>0</v>
      </c>
      <c r="R137" s="38">
        <v>0</v>
      </c>
      <c r="S137" s="38">
        <v>0</v>
      </c>
      <c r="T137" s="38">
        <v>0</v>
      </c>
      <c r="U137" s="38">
        <v>0</v>
      </c>
      <c r="V137" s="38">
        <v>0</v>
      </c>
      <c r="W137" s="38">
        <v>0</v>
      </c>
      <c r="X137" s="38">
        <v>0</v>
      </c>
      <c r="Y137" s="38">
        <v>0</v>
      </c>
      <c r="Z137" s="38">
        <v>0</v>
      </c>
      <c r="AA137" s="38">
        <v>0</v>
      </c>
      <c r="AB137" s="38">
        <v>0</v>
      </c>
      <c r="AC137" s="38">
        <v>0</v>
      </c>
    </row>
    <row r="138" spans="1:29" ht="15" hidden="1" customHeight="1" outlineLevel="2" x14ac:dyDescent="0.2">
      <c r="A138" s="1" t="s">
        <v>263</v>
      </c>
      <c r="B138" s="1" t="s">
        <v>220</v>
      </c>
      <c r="C138" s="1" t="s">
        <v>221</v>
      </c>
      <c r="D138" s="37">
        <f t="shared" si="13"/>
        <v>112598.66</v>
      </c>
      <c r="E138" s="38">
        <v>0</v>
      </c>
      <c r="F138" s="38">
        <v>0</v>
      </c>
      <c r="G138" s="38">
        <v>0</v>
      </c>
      <c r="H138" s="38">
        <v>0</v>
      </c>
      <c r="I138" s="38">
        <v>0</v>
      </c>
      <c r="J138" s="38">
        <v>0</v>
      </c>
      <c r="K138" s="38">
        <v>0</v>
      </c>
      <c r="L138" s="38">
        <v>0</v>
      </c>
      <c r="M138" s="38">
        <v>0</v>
      </c>
      <c r="N138" s="38">
        <v>0</v>
      </c>
      <c r="O138" s="38">
        <v>0</v>
      </c>
      <c r="P138" s="38">
        <v>0</v>
      </c>
      <c r="Q138" s="38">
        <v>0</v>
      </c>
      <c r="R138" s="38">
        <v>0</v>
      </c>
      <c r="S138" s="38">
        <v>0</v>
      </c>
      <c r="T138" s="38">
        <v>0</v>
      </c>
      <c r="U138" s="38">
        <v>112598.66</v>
      </c>
      <c r="V138" s="38">
        <v>0</v>
      </c>
      <c r="W138" s="38">
        <v>0</v>
      </c>
      <c r="X138" s="38">
        <v>0</v>
      </c>
      <c r="Y138" s="38">
        <v>0</v>
      </c>
      <c r="Z138" s="38">
        <v>0</v>
      </c>
      <c r="AA138" s="38">
        <v>0</v>
      </c>
      <c r="AB138" s="38">
        <v>0</v>
      </c>
      <c r="AC138" s="38">
        <v>0</v>
      </c>
    </row>
    <row r="139" spans="1:29" ht="15" hidden="1" customHeight="1" outlineLevel="2" x14ac:dyDescent="0.2">
      <c r="A139" s="1" t="s">
        <v>263</v>
      </c>
      <c r="B139" s="1" t="s">
        <v>222</v>
      </c>
      <c r="C139" s="1" t="s">
        <v>223</v>
      </c>
      <c r="D139" s="37">
        <f t="shared" si="13"/>
        <v>0</v>
      </c>
      <c r="E139" s="38">
        <v>0</v>
      </c>
      <c r="F139" s="38">
        <v>0</v>
      </c>
      <c r="G139" s="38">
        <v>0</v>
      </c>
      <c r="H139" s="38">
        <v>0</v>
      </c>
      <c r="I139" s="38">
        <v>0</v>
      </c>
      <c r="J139" s="38">
        <v>0</v>
      </c>
      <c r="K139" s="38">
        <v>0</v>
      </c>
      <c r="L139" s="38">
        <v>0</v>
      </c>
      <c r="M139" s="38">
        <v>0</v>
      </c>
      <c r="N139" s="38">
        <v>0</v>
      </c>
      <c r="O139" s="38">
        <v>0</v>
      </c>
      <c r="P139" s="38">
        <v>0</v>
      </c>
      <c r="Q139" s="38">
        <v>0</v>
      </c>
      <c r="R139" s="38">
        <v>0</v>
      </c>
      <c r="S139" s="38">
        <v>0</v>
      </c>
      <c r="T139" s="38">
        <v>0</v>
      </c>
      <c r="U139" s="38">
        <v>0</v>
      </c>
      <c r="V139" s="38">
        <v>0</v>
      </c>
      <c r="W139" s="38">
        <v>0</v>
      </c>
      <c r="X139" s="38">
        <v>0</v>
      </c>
      <c r="Y139" s="38">
        <v>0</v>
      </c>
      <c r="Z139" s="38">
        <v>0</v>
      </c>
      <c r="AA139" s="38">
        <v>0</v>
      </c>
      <c r="AB139" s="38">
        <v>0</v>
      </c>
      <c r="AC139" s="38">
        <v>0</v>
      </c>
    </row>
    <row r="140" spans="1:29" ht="15" hidden="1" customHeight="1" outlineLevel="2" x14ac:dyDescent="0.2">
      <c r="A140" s="1" t="s">
        <v>263</v>
      </c>
      <c r="B140" s="1" t="s">
        <v>224</v>
      </c>
      <c r="C140" s="1" t="s">
        <v>225</v>
      </c>
      <c r="D140" s="37">
        <f t="shared" si="13"/>
        <v>0</v>
      </c>
      <c r="E140" s="38">
        <v>0</v>
      </c>
      <c r="F140" s="38">
        <v>0</v>
      </c>
      <c r="G140" s="38">
        <v>0</v>
      </c>
      <c r="H140" s="38">
        <v>0</v>
      </c>
      <c r="I140" s="38">
        <v>0</v>
      </c>
      <c r="J140" s="38">
        <v>0</v>
      </c>
      <c r="K140" s="38">
        <v>0</v>
      </c>
      <c r="L140" s="38">
        <v>0</v>
      </c>
      <c r="M140" s="38">
        <v>0</v>
      </c>
      <c r="N140" s="38">
        <v>0</v>
      </c>
      <c r="O140" s="38">
        <v>0</v>
      </c>
      <c r="P140" s="38">
        <v>0</v>
      </c>
      <c r="Q140" s="38">
        <v>0</v>
      </c>
      <c r="R140" s="38">
        <v>0</v>
      </c>
      <c r="S140" s="38">
        <v>0</v>
      </c>
      <c r="T140" s="38">
        <v>0</v>
      </c>
      <c r="U140" s="38">
        <v>0</v>
      </c>
      <c r="V140" s="38">
        <v>0</v>
      </c>
      <c r="W140" s="38">
        <v>0</v>
      </c>
      <c r="X140" s="38">
        <v>0</v>
      </c>
      <c r="Y140" s="38">
        <v>0</v>
      </c>
      <c r="Z140" s="38">
        <v>0</v>
      </c>
      <c r="AA140" s="38">
        <v>0</v>
      </c>
      <c r="AB140" s="38">
        <v>0</v>
      </c>
      <c r="AC140" s="38">
        <v>0</v>
      </c>
    </row>
    <row r="141" spans="1:29" ht="15" hidden="1" customHeight="1" outlineLevel="2" x14ac:dyDescent="0.2">
      <c r="A141" s="1" t="s">
        <v>263</v>
      </c>
      <c r="B141" s="1" t="s">
        <v>226</v>
      </c>
      <c r="C141" s="1" t="s">
        <v>227</v>
      </c>
      <c r="D141" s="37">
        <f t="shared" si="13"/>
        <v>0</v>
      </c>
      <c r="E141" s="38">
        <v>0</v>
      </c>
      <c r="F141" s="38">
        <v>0</v>
      </c>
      <c r="G141" s="38">
        <v>0</v>
      </c>
      <c r="H141" s="38">
        <v>0</v>
      </c>
      <c r="I141" s="38">
        <v>0</v>
      </c>
      <c r="J141" s="38">
        <v>0</v>
      </c>
      <c r="K141" s="38">
        <v>0</v>
      </c>
      <c r="L141" s="38">
        <v>0</v>
      </c>
      <c r="M141" s="38">
        <v>0</v>
      </c>
      <c r="N141" s="38">
        <v>0</v>
      </c>
      <c r="O141" s="38">
        <v>0</v>
      </c>
      <c r="P141" s="38">
        <v>0</v>
      </c>
      <c r="Q141" s="38">
        <v>0</v>
      </c>
      <c r="R141" s="38">
        <v>0</v>
      </c>
      <c r="S141" s="38">
        <v>0</v>
      </c>
      <c r="T141" s="38">
        <v>0</v>
      </c>
      <c r="U141" s="38">
        <v>0</v>
      </c>
      <c r="V141" s="38">
        <v>0</v>
      </c>
      <c r="W141" s="38">
        <v>0</v>
      </c>
      <c r="X141" s="38">
        <v>0</v>
      </c>
      <c r="Y141" s="38">
        <v>0</v>
      </c>
      <c r="Z141" s="38">
        <v>0</v>
      </c>
      <c r="AA141" s="38">
        <v>0</v>
      </c>
      <c r="AB141" s="38">
        <v>0</v>
      </c>
      <c r="AC141" s="38">
        <v>0</v>
      </c>
    </row>
    <row r="142" spans="1:29" ht="15" hidden="1" customHeight="1" outlineLevel="2" x14ac:dyDescent="0.2">
      <c r="A142" s="1" t="s">
        <v>263</v>
      </c>
      <c r="B142" s="1" t="s">
        <v>228</v>
      </c>
      <c r="C142" s="1" t="s">
        <v>229</v>
      </c>
      <c r="D142" s="37">
        <f t="shared" si="13"/>
        <v>0</v>
      </c>
      <c r="E142" s="38">
        <v>0</v>
      </c>
      <c r="F142" s="38">
        <v>0</v>
      </c>
      <c r="G142" s="38">
        <v>0</v>
      </c>
      <c r="H142" s="38">
        <v>0</v>
      </c>
      <c r="I142" s="38">
        <v>0</v>
      </c>
      <c r="J142" s="38">
        <v>0</v>
      </c>
      <c r="K142" s="38">
        <v>0</v>
      </c>
      <c r="L142" s="38">
        <v>0</v>
      </c>
      <c r="M142" s="38">
        <v>0</v>
      </c>
      <c r="N142" s="38">
        <v>0</v>
      </c>
      <c r="O142" s="38">
        <v>0</v>
      </c>
      <c r="P142" s="38">
        <v>0</v>
      </c>
      <c r="Q142" s="38">
        <v>0</v>
      </c>
      <c r="R142" s="38">
        <v>0</v>
      </c>
      <c r="S142" s="38">
        <v>0</v>
      </c>
      <c r="T142" s="38">
        <v>0</v>
      </c>
      <c r="U142" s="38">
        <v>0</v>
      </c>
      <c r="V142" s="38">
        <v>0</v>
      </c>
      <c r="W142" s="38">
        <v>0</v>
      </c>
      <c r="X142" s="38">
        <v>0</v>
      </c>
      <c r="Y142" s="38">
        <v>0</v>
      </c>
      <c r="Z142" s="38">
        <v>0</v>
      </c>
      <c r="AA142" s="38">
        <v>0</v>
      </c>
      <c r="AB142" s="38">
        <v>0</v>
      </c>
      <c r="AC142" s="38">
        <v>0</v>
      </c>
    </row>
    <row r="143" spans="1:29" ht="15" customHeight="1" outlineLevel="1" collapsed="1" x14ac:dyDescent="0.2">
      <c r="A143" s="6" t="s">
        <v>264</v>
      </c>
      <c r="C143" s="12" t="s">
        <v>265</v>
      </c>
      <c r="D143" s="37">
        <f t="shared" ref="D143:AC143" si="14">SUBTOTAL(9,D121:D142)</f>
        <v>188499.07</v>
      </c>
      <c r="E143" s="38">
        <f t="shared" si="14"/>
        <v>0</v>
      </c>
      <c r="F143" s="38">
        <f t="shared" si="14"/>
        <v>0</v>
      </c>
      <c r="G143" s="38">
        <f t="shared" si="14"/>
        <v>0</v>
      </c>
      <c r="H143" s="38">
        <f t="shared" si="14"/>
        <v>0</v>
      </c>
      <c r="I143" s="38">
        <f t="shared" si="14"/>
        <v>0</v>
      </c>
      <c r="J143" s="38">
        <f t="shared" si="14"/>
        <v>0</v>
      </c>
      <c r="K143" s="38">
        <f t="shared" si="14"/>
        <v>0</v>
      </c>
      <c r="L143" s="38">
        <f t="shared" si="14"/>
        <v>0</v>
      </c>
      <c r="M143" s="38">
        <f t="shared" si="14"/>
        <v>0</v>
      </c>
      <c r="N143" s="38">
        <f t="shared" si="14"/>
        <v>0</v>
      </c>
      <c r="O143" s="38">
        <f t="shared" si="14"/>
        <v>0</v>
      </c>
      <c r="P143" s="38">
        <f t="shared" si="14"/>
        <v>0</v>
      </c>
      <c r="Q143" s="38">
        <f t="shared" si="14"/>
        <v>0</v>
      </c>
      <c r="R143" s="38">
        <f t="shared" si="14"/>
        <v>0</v>
      </c>
      <c r="S143" s="38">
        <f t="shared" si="14"/>
        <v>0</v>
      </c>
      <c r="T143" s="38">
        <f t="shared" si="14"/>
        <v>0</v>
      </c>
      <c r="U143" s="37">
        <f t="shared" si="14"/>
        <v>188499.07</v>
      </c>
      <c r="V143" s="38">
        <f t="shared" si="14"/>
        <v>0</v>
      </c>
      <c r="W143" s="38">
        <f t="shared" si="14"/>
        <v>0</v>
      </c>
      <c r="X143" s="38">
        <f t="shared" si="14"/>
        <v>0</v>
      </c>
      <c r="Y143" s="38">
        <f t="shared" si="14"/>
        <v>0</v>
      </c>
      <c r="Z143" s="38">
        <f t="shared" si="14"/>
        <v>0</v>
      </c>
      <c r="AA143" s="38">
        <f t="shared" si="14"/>
        <v>0</v>
      </c>
      <c r="AB143" s="38">
        <f t="shared" si="14"/>
        <v>0</v>
      </c>
      <c r="AC143" s="38">
        <f t="shared" si="14"/>
        <v>0</v>
      </c>
    </row>
    <row r="144" spans="1:29" ht="15" hidden="1" customHeight="1" outlineLevel="2" x14ac:dyDescent="0.2">
      <c r="A144" s="1" t="s">
        <v>266</v>
      </c>
      <c r="B144" s="1" t="s">
        <v>233</v>
      </c>
      <c r="C144" s="1" t="s">
        <v>234</v>
      </c>
      <c r="D144" s="37">
        <f>SUM(E144:AC144)</f>
        <v>0</v>
      </c>
      <c r="E144" s="38">
        <v>0</v>
      </c>
      <c r="F144" s="38">
        <v>0</v>
      </c>
      <c r="G144" s="38">
        <v>0</v>
      </c>
      <c r="H144" s="38">
        <v>0</v>
      </c>
      <c r="I144" s="38">
        <v>0</v>
      </c>
      <c r="J144" s="38">
        <v>0</v>
      </c>
      <c r="K144" s="38">
        <v>0</v>
      </c>
      <c r="L144" s="38">
        <v>0</v>
      </c>
      <c r="M144" s="38">
        <v>0</v>
      </c>
      <c r="N144" s="38">
        <v>0</v>
      </c>
      <c r="O144" s="38">
        <v>0</v>
      </c>
      <c r="P144" s="38">
        <v>0</v>
      </c>
      <c r="Q144" s="38">
        <v>0</v>
      </c>
      <c r="R144" s="38">
        <v>0</v>
      </c>
      <c r="S144" s="38">
        <v>0</v>
      </c>
      <c r="T144" s="38">
        <v>0</v>
      </c>
      <c r="U144" s="38">
        <v>0</v>
      </c>
      <c r="V144" s="38">
        <v>0</v>
      </c>
      <c r="W144" s="38">
        <v>0</v>
      </c>
      <c r="X144" s="38">
        <v>0</v>
      </c>
      <c r="Y144" s="38">
        <v>0</v>
      </c>
      <c r="Z144" s="38">
        <v>0</v>
      </c>
      <c r="AA144" s="38">
        <v>0</v>
      </c>
      <c r="AB144" s="38">
        <v>0</v>
      </c>
      <c r="AC144" s="38">
        <v>0</v>
      </c>
    </row>
    <row r="145" spans="1:29" ht="15" hidden="1" customHeight="1" outlineLevel="2" x14ac:dyDescent="0.2">
      <c r="A145" s="1" t="s">
        <v>266</v>
      </c>
      <c r="B145" s="1" t="s">
        <v>235</v>
      </c>
      <c r="C145" s="1" t="s">
        <v>236</v>
      </c>
      <c r="D145" s="37">
        <f>SUM(E145:AC145)</f>
        <v>4537.9799999999996</v>
      </c>
      <c r="E145" s="38">
        <v>0</v>
      </c>
      <c r="F145" s="38">
        <v>0</v>
      </c>
      <c r="G145" s="38">
        <v>0</v>
      </c>
      <c r="H145" s="38">
        <v>0</v>
      </c>
      <c r="I145" s="38">
        <v>0</v>
      </c>
      <c r="J145" s="38">
        <v>0</v>
      </c>
      <c r="K145" s="38">
        <v>0</v>
      </c>
      <c r="L145" s="38">
        <v>0</v>
      </c>
      <c r="M145" s="38">
        <v>0</v>
      </c>
      <c r="N145" s="38">
        <v>0</v>
      </c>
      <c r="O145" s="38">
        <v>0</v>
      </c>
      <c r="P145" s="38">
        <v>0</v>
      </c>
      <c r="Q145" s="38">
        <v>0</v>
      </c>
      <c r="R145" s="38">
        <v>0</v>
      </c>
      <c r="S145" s="38">
        <v>0</v>
      </c>
      <c r="T145" s="38">
        <v>0</v>
      </c>
      <c r="U145" s="38">
        <v>4537.9799999999996</v>
      </c>
      <c r="V145" s="38">
        <v>0</v>
      </c>
      <c r="W145" s="38">
        <v>0</v>
      </c>
      <c r="X145" s="38">
        <v>0</v>
      </c>
      <c r="Y145" s="38">
        <v>0</v>
      </c>
      <c r="Z145" s="38">
        <v>0</v>
      </c>
      <c r="AA145" s="38">
        <v>0</v>
      </c>
      <c r="AB145" s="38">
        <v>0</v>
      </c>
      <c r="AC145" s="38">
        <v>0</v>
      </c>
    </row>
    <row r="146" spans="1:29" ht="15" hidden="1" customHeight="1" outlineLevel="2" x14ac:dyDescent="0.2">
      <c r="A146" s="1" t="s">
        <v>266</v>
      </c>
      <c r="B146" s="1" t="s">
        <v>237</v>
      </c>
      <c r="C146" s="1" t="s">
        <v>238</v>
      </c>
      <c r="D146" s="37">
        <f>SUM(E146:AC146)</f>
        <v>0</v>
      </c>
      <c r="E146" s="38">
        <v>0</v>
      </c>
      <c r="F146" s="38">
        <v>0</v>
      </c>
      <c r="G146" s="38">
        <v>0</v>
      </c>
      <c r="H146" s="38">
        <v>0</v>
      </c>
      <c r="I146" s="38">
        <v>0</v>
      </c>
      <c r="J146" s="38">
        <v>0</v>
      </c>
      <c r="K146" s="38">
        <v>0</v>
      </c>
      <c r="L146" s="38">
        <v>0</v>
      </c>
      <c r="M146" s="38">
        <v>0</v>
      </c>
      <c r="N146" s="38">
        <v>0</v>
      </c>
      <c r="O146" s="38">
        <v>0</v>
      </c>
      <c r="P146" s="38">
        <v>0</v>
      </c>
      <c r="Q146" s="38">
        <v>0</v>
      </c>
      <c r="R146" s="38">
        <v>0</v>
      </c>
      <c r="S146" s="38">
        <v>0</v>
      </c>
      <c r="T146" s="38">
        <v>0</v>
      </c>
      <c r="U146" s="38">
        <v>0</v>
      </c>
      <c r="V146" s="38">
        <v>0</v>
      </c>
      <c r="W146" s="38">
        <v>0</v>
      </c>
      <c r="X146" s="38">
        <v>0</v>
      </c>
      <c r="Y146" s="38">
        <v>0</v>
      </c>
      <c r="Z146" s="38">
        <v>0</v>
      </c>
      <c r="AA146" s="38">
        <v>0</v>
      </c>
      <c r="AB146" s="38">
        <v>0</v>
      </c>
      <c r="AC146" s="38">
        <v>0</v>
      </c>
    </row>
    <row r="147" spans="1:29" ht="15" hidden="1" customHeight="1" outlineLevel="2" x14ac:dyDescent="0.2">
      <c r="A147" s="1" t="s">
        <v>266</v>
      </c>
      <c r="B147" s="1" t="s">
        <v>239</v>
      </c>
      <c r="C147" s="1" t="s">
        <v>240</v>
      </c>
      <c r="D147" s="37">
        <f>SUM(E147:AC147)</f>
        <v>25856.44</v>
      </c>
      <c r="E147" s="38">
        <v>0</v>
      </c>
      <c r="F147" s="38">
        <v>0</v>
      </c>
      <c r="G147" s="38">
        <v>0</v>
      </c>
      <c r="H147" s="38">
        <v>0</v>
      </c>
      <c r="I147" s="38">
        <v>0</v>
      </c>
      <c r="J147" s="38">
        <v>0</v>
      </c>
      <c r="K147" s="38">
        <v>0</v>
      </c>
      <c r="L147" s="38">
        <v>0</v>
      </c>
      <c r="M147" s="38">
        <v>0</v>
      </c>
      <c r="N147" s="38">
        <v>0</v>
      </c>
      <c r="O147" s="38">
        <v>0</v>
      </c>
      <c r="P147" s="38">
        <v>0</v>
      </c>
      <c r="Q147" s="38">
        <v>0</v>
      </c>
      <c r="R147" s="38">
        <v>0</v>
      </c>
      <c r="S147" s="38">
        <v>0</v>
      </c>
      <c r="T147" s="38">
        <v>0</v>
      </c>
      <c r="U147" s="38">
        <v>25856.44</v>
      </c>
      <c r="V147" s="38">
        <v>0</v>
      </c>
      <c r="W147" s="38">
        <v>0</v>
      </c>
      <c r="X147" s="38">
        <v>0</v>
      </c>
      <c r="Y147" s="38">
        <v>0</v>
      </c>
      <c r="Z147" s="38">
        <v>0</v>
      </c>
      <c r="AA147" s="38">
        <v>0</v>
      </c>
      <c r="AB147" s="38">
        <v>0</v>
      </c>
      <c r="AC147" s="38">
        <v>0</v>
      </c>
    </row>
    <row r="148" spans="1:29" ht="15" hidden="1" customHeight="1" outlineLevel="2" x14ac:dyDescent="0.2">
      <c r="A148" s="1" t="s">
        <v>266</v>
      </c>
      <c r="B148" s="1" t="s">
        <v>241</v>
      </c>
      <c r="C148" s="1" t="s">
        <v>242</v>
      </c>
      <c r="D148" s="37">
        <f>SUM(E148:AC148)</f>
        <v>0</v>
      </c>
      <c r="E148" s="38">
        <v>0</v>
      </c>
      <c r="F148" s="38">
        <v>0</v>
      </c>
      <c r="G148" s="38">
        <v>0</v>
      </c>
      <c r="H148" s="38">
        <v>0</v>
      </c>
      <c r="I148" s="38">
        <v>0</v>
      </c>
      <c r="J148" s="38">
        <v>0</v>
      </c>
      <c r="K148" s="38">
        <v>0</v>
      </c>
      <c r="L148" s="38">
        <v>0</v>
      </c>
      <c r="M148" s="38">
        <v>0</v>
      </c>
      <c r="N148" s="38">
        <v>0</v>
      </c>
      <c r="O148" s="38">
        <v>0</v>
      </c>
      <c r="P148" s="38">
        <v>0</v>
      </c>
      <c r="Q148" s="38">
        <v>0</v>
      </c>
      <c r="R148" s="38">
        <v>0</v>
      </c>
      <c r="S148" s="38">
        <v>0</v>
      </c>
      <c r="T148" s="38">
        <v>0</v>
      </c>
      <c r="U148" s="38">
        <v>0</v>
      </c>
      <c r="V148" s="38">
        <v>0</v>
      </c>
      <c r="W148" s="38">
        <v>0</v>
      </c>
      <c r="X148" s="38">
        <v>0</v>
      </c>
      <c r="Y148" s="38">
        <v>0</v>
      </c>
      <c r="Z148" s="38">
        <v>0</v>
      </c>
      <c r="AA148" s="38">
        <v>0</v>
      </c>
      <c r="AB148" s="38">
        <v>0</v>
      </c>
      <c r="AC148" s="38">
        <v>0</v>
      </c>
    </row>
    <row r="149" spans="1:29" ht="15" customHeight="1" outlineLevel="1" collapsed="1" x14ac:dyDescent="0.2">
      <c r="A149" s="6" t="s">
        <v>267</v>
      </c>
      <c r="C149" s="12" t="s">
        <v>268</v>
      </c>
      <c r="D149" s="37">
        <f t="shared" ref="D149:AC149" si="15">SUBTOTAL(9,D144:D148)</f>
        <v>30394.42</v>
      </c>
      <c r="E149" s="38">
        <f t="shared" si="15"/>
        <v>0</v>
      </c>
      <c r="F149" s="38">
        <f t="shared" si="15"/>
        <v>0</v>
      </c>
      <c r="G149" s="38">
        <f t="shared" si="15"/>
        <v>0</v>
      </c>
      <c r="H149" s="38">
        <f t="shared" si="15"/>
        <v>0</v>
      </c>
      <c r="I149" s="38">
        <f t="shared" si="15"/>
        <v>0</v>
      </c>
      <c r="J149" s="38">
        <f t="shared" si="15"/>
        <v>0</v>
      </c>
      <c r="K149" s="38">
        <f t="shared" si="15"/>
        <v>0</v>
      </c>
      <c r="L149" s="38">
        <f t="shared" si="15"/>
        <v>0</v>
      </c>
      <c r="M149" s="38">
        <f t="shared" si="15"/>
        <v>0</v>
      </c>
      <c r="N149" s="38">
        <f t="shared" si="15"/>
        <v>0</v>
      </c>
      <c r="O149" s="38">
        <f t="shared" si="15"/>
        <v>0</v>
      </c>
      <c r="P149" s="38">
        <f t="shared" si="15"/>
        <v>0</v>
      </c>
      <c r="Q149" s="38">
        <f t="shared" si="15"/>
        <v>0</v>
      </c>
      <c r="R149" s="38">
        <f t="shared" si="15"/>
        <v>0</v>
      </c>
      <c r="S149" s="38">
        <f t="shared" si="15"/>
        <v>0</v>
      </c>
      <c r="T149" s="38">
        <f t="shared" si="15"/>
        <v>0</v>
      </c>
      <c r="U149" s="37">
        <f t="shared" si="15"/>
        <v>30394.42</v>
      </c>
      <c r="V149" s="38">
        <f t="shared" si="15"/>
        <v>0</v>
      </c>
      <c r="W149" s="38">
        <f t="shared" si="15"/>
        <v>0</v>
      </c>
      <c r="X149" s="38">
        <f t="shared" si="15"/>
        <v>0</v>
      </c>
      <c r="Y149" s="38">
        <f t="shared" si="15"/>
        <v>0</v>
      </c>
      <c r="Z149" s="38">
        <f t="shared" si="15"/>
        <v>0</v>
      </c>
      <c r="AA149" s="38">
        <f t="shared" si="15"/>
        <v>0</v>
      </c>
      <c r="AB149" s="38">
        <f t="shared" si="15"/>
        <v>0</v>
      </c>
      <c r="AC149" s="38">
        <f t="shared" si="15"/>
        <v>0</v>
      </c>
    </row>
    <row r="150" spans="1:29" ht="15" hidden="1" customHeight="1" outlineLevel="2" x14ac:dyDescent="0.2">
      <c r="A150" s="1" t="s">
        <v>269</v>
      </c>
      <c r="B150" s="1" t="s">
        <v>246</v>
      </c>
      <c r="C150" s="1" t="s">
        <v>247</v>
      </c>
      <c r="D150" s="37">
        <f>SUM(E150:AC150)</f>
        <v>3063.0199999999995</v>
      </c>
      <c r="E150" s="38">
        <v>0</v>
      </c>
      <c r="F150" s="38">
        <v>0</v>
      </c>
      <c r="G150" s="38">
        <v>0</v>
      </c>
      <c r="H150" s="38">
        <v>0</v>
      </c>
      <c r="I150" s="38">
        <v>0</v>
      </c>
      <c r="J150" s="38">
        <v>0</v>
      </c>
      <c r="K150" s="38">
        <v>0</v>
      </c>
      <c r="L150" s="38">
        <v>0</v>
      </c>
      <c r="M150" s="38">
        <v>0</v>
      </c>
      <c r="N150" s="38">
        <v>0</v>
      </c>
      <c r="O150" s="38">
        <v>0</v>
      </c>
      <c r="P150" s="38">
        <v>0</v>
      </c>
      <c r="Q150" s="38">
        <v>0</v>
      </c>
      <c r="R150" s="38">
        <v>0</v>
      </c>
      <c r="S150" s="38">
        <v>0</v>
      </c>
      <c r="T150" s="38">
        <v>0</v>
      </c>
      <c r="U150" s="38">
        <v>3063.0199999999995</v>
      </c>
      <c r="V150" s="38">
        <v>0</v>
      </c>
      <c r="W150" s="38">
        <v>0</v>
      </c>
      <c r="X150" s="38">
        <v>0</v>
      </c>
      <c r="Y150" s="38">
        <v>0</v>
      </c>
      <c r="Z150" s="38">
        <v>0</v>
      </c>
      <c r="AA150" s="38">
        <v>0</v>
      </c>
      <c r="AB150" s="38">
        <v>0</v>
      </c>
      <c r="AC150" s="38">
        <v>0</v>
      </c>
    </row>
    <row r="151" spans="1:29" ht="15" hidden="1" customHeight="1" outlineLevel="2" x14ac:dyDescent="0.2">
      <c r="A151" s="1" t="s">
        <v>269</v>
      </c>
      <c r="B151" s="1" t="s">
        <v>248</v>
      </c>
      <c r="C151" s="1" t="s">
        <v>249</v>
      </c>
      <c r="D151" s="37">
        <f>SUM(E151:AC151)</f>
        <v>393.31</v>
      </c>
      <c r="E151" s="38">
        <v>0</v>
      </c>
      <c r="F151" s="38">
        <v>0</v>
      </c>
      <c r="G151" s="38">
        <v>0</v>
      </c>
      <c r="H151" s="38">
        <v>0</v>
      </c>
      <c r="I151" s="38">
        <v>0</v>
      </c>
      <c r="J151" s="38">
        <v>0</v>
      </c>
      <c r="K151" s="38">
        <v>0</v>
      </c>
      <c r="L151" s="38">
        <v>0</v>
      </c>
      <c r="M151" s="38">
        <v>0</v>
      </c>
      <c r="N151" s="38">
        <v>0</v>
      </c>
      <c r="O151" s="38">
        <v>0</v>
      </c>
      <c r="P151" s="38">
        <v>0</v>
      </c>
      <c r="Q151" s="38">
        <v>0</v>
      </c>
      <c r="R151" s="38">
        <v>0</v>
      </c>
      <c r="S151" s="38">
        <v>0</v>
      </c>
      <c r="T151" s="38">
        <v>0</v>
      </c>
      <c r="U151" s="38">
        <v>393.31</v>
      </c>
      <c r="V151" s="38">
        <v>0</v>
      </c>
      <c r="W151" s="38">
        <v>0</v>
      </c>
      <c r="X151" s="38">
        <v>0</v>
      </c>
      <c r="Y151" s="38">
        <v>0</v>
      </c>
      <c r="Z151" s="38">
        <v>0</v>
      </c>
      <c r="AA151" s="38">
        <v>0</v>
      </c>
      <c r="AB151" s="38">
        <v>0</v>
      </c>
      <c r="AC151" s="38">
        <v>0</v>
      </c>
    </row>
    <row r="152" spans="1:29" ht="15" hidden="1" customHeight="1" outlineLevel="2" x14ac:dyDescent="0.2">
      <c r="A152" s="1" t="s">
        <v>269</v>
      </c>
      <c r="B152" s="1" t="s">
        <v>250</v>
      </c>
      <c r="C152" s="1" t="s">
        <v>251</v>
      </c>
      <c r="D152" s="37">
        <f>SUM(E152:AC152)</f>
        <v>1204.95</v>
      </c>
      <c r="E152" s="38">
        <v>0</v>
      </c>
      <c r="F152" s="38">
        <v>0</v>
      </c>
      <c r="G152" s="38">
        <v>0</v>
      </c>
      <c r="H152" s="38">
        <v>0</v>
      </c>
      <c r="I152" s="38">
        <v>0</v>
      </c>
      <c r="J152" s="38">
        <v>0</v>
      </c>
      <c r="K152" s="38">
        <v>0</v>
      </c>
      <c r="L152" s="38">
        <v>0</v>
      </c>
      <c r="M152" s="38">
        <v>0</v>
      </c>
      <c r="N152" s="38">
        <v>0</v>
      </c>
      <c r="O152" s="38">
        <v>0</v>
      </c>
      <c r="P152" s="38">
        <v>0</v>
      </c>
      <c r="Q152" s="38">
        <v>0</v>
      </c>
      <c r="R152" s="38">
        <v>0</v>
      </c>
      <c r="S152" s="38">
        <v>0</v>
      </c>
      <c r="T152" s="38">
        <v>0</v>
      </c>
      <c r="U152" s="38">
        <v>1204.95</v>
      </c>
      <c r="V152" s="38">
        <v>0</v>
      </c>
      <c r="W152" s="38">
        <v>0</v>
      </c>
      <c r="X152" s="38">
        <v>0</v>
      </c>
      <c r="Y152" s="38">
        <v>0</v>
      </c>
      <c r="Z152" s="38">
        <v>0</v>
      </c>
      <c r="AA152" s="38">
        <v>0</v>
      </c>
      <c r="AB152" s="38">
        <v>0</v>
      </c>
      <c r="AC152" s="38">
        <v>0</v>
      </c>
    </row>
    <row r="153" spans="1:29" ht="15" hidden="1" customHeight="1" outlineLevel="2" x14ac:dyDescent="0.2">
      <c r="A153" s="1" t="s">
        <v>269</v>
      </c>
      <c r="B153" s="1" t="s">
        <v>252</v>
      </c>
      <c r="C153" s="1" t="s">
        <v>253</v>
      </c>
      <c r="D153" s="37">
        <f>SUM(E153:AC153)</f>
        <v>724.48</v>
      </c>
      <c r="E153" s="38">
        <v>0</v>
      </c>
      <c r="F153" s="38">
        <v>0</v>
      </c>
      <c r="G153" s="38">
        <v>0</v>
      </c>
      <c r="H153" s="38">
        <v>0</v>
      </c>
      <c r="I153" s="38">
        <v>0</v>
      </c>
      <c r="J153" s="38">
        <v>0</v>
      </c>
      <c r="K153" s="38">
        <v>0</v>
      </c>
      <c r="L153" s="38">
        <v>0</v>
      </c>
      <c r="M153" s="38">
        <v>0</v>
      </c>
      <c r="N153" s="38">
        <v>0</v>
      </c>
      <c r="O153" s="38">
        <v>0</v>
      </c>
      <c r="P153" s="38">
        <v>0</v>
      </c>
      <c r="Q153" s="38">
        <v>0</v>
      </c>
      <c r="R153" s="38">
        <v>0</v>
      </c>
      <c r="S153" s="38">
        <v>0</v>
      </c>
      <c r="T153" s="38">
        <v>0</v>
      </c>
      <c r="U153" s="38">
        <v>724.48</v>
      </c>
      <c r="V153" s="38">
        <v>0</v>
      </c>
      <c r="W153" s="38">
        <v>0</v>
      </c>
      <c r="X153" s="38">
        <v>0</v>
      </c>
      <c r="Y153" s="38">
        <v>0</v>
      </c>
      <c r="Z153" s="38">
        <v>0</v>
      </c>
      <c r="AA153" s="38">
        <v>0</v>
      </c>
      <c r="AB153" s="38">
        <v>0</v>
      </c>
      <c r="AC153" s="38">
        <v>0</v>
      </c>
    </row>
    <row r="154" spans="1:29" ht="15" hidden="1" customHeight="1" outlineLevel="2" x14ac:dyDescent="0.2">
      <c r="A154" s="1" t="s">
        <v>269</v>
      </c>
      <c r="B154" s="1" t="s">
        <v>254</v>
      </c>
      <c r="C154" s="1" t="s">
        <v>255</v>
      </c>
      <c r="D154" s="37">
        <f>SUM(E154:AC154)</f>
        <v>260.33</v>
      </c>
      <c r="E154" s="38">
        <v>0</v>
      </c>
      <c r="F154" s="38">
        <v>0</v>
      </c>
      <c r="G154" s="38">
        <v>0</v>
      </c>
      <c r="H154" s="38">
        <v>0</v>
      </c>
      <c r="I154" s="38">
        <v>0</v>
      </c>
      <c r="J154" s="38">
        <v>0</v>
      </c>
      <c r="K154" s="38">
        <v>0</v>
      </c>
      <c r="L154" s="38">
        <v>0</v>
      </c>
      <c r="M154" s="38">
        <v>0</v>
      </c>
      <c r="N154" s="38">
        <v>0</v>
      </c>
      <c r="O154" s="38">
        <v>0</v>
      </c>
      <c r="P154" s="38">
        <v>0</v>
      </c>
      <c r="Q154" s="38">
        <v>0</v>
      </c>
      <c r="R154" s="38">
        <v>0</v>
      </c>
      <c r="S154" s="38">
        <v>0</v>
      </c>
      <c r="T154" s="38">
        <v>0</v>
      </c>
      <c r="U154" s="38">
        <v>260.33</v>
      </c>
      <c r="V154" s="38">
        <v>0</v>
      </c>
      <c r="W154" s="38">
        <v>0</v>
      </c>
      <c r="X154" s="38">
        <v>0</v>
      </c>
      <c r="Y154" s="38">
        <v>0</v>
      </c>
      <c r="Z154" s="38">
        <v>0</v>
      </c>
      <c r="AA154" s="38">
        <v>0</v>
      </c>
      <c r="AB154" s="38">
        <v>0</v>
      </c>
      <c r="AC154" s="38">
        <v>0</v>
      </c>
    </row>
    <row r="155" spans="1:29" ht="15" customHeight="1" outlineLevel="1" collapsed="1" x14ac:dyDescent="0.2">
      <c r="A155" s="6" t="s">
        <v>270</v>
      </c>
      <c r="C155" s="12" t="s">
        <v>271</v>
      </c>
      <c r="D155" s="37">
        <f t="shared" ref="D155:AC155" si="16">SUBTOTAL(9,D150:D154)</f>
        <v>5646.09</v>
      </c>
      <c r="E155" s="38">
        <f t="shared" si="16"/>
        <v>0</v>
      </c>
      <c r="F155" s="38">
        <f t="shared" si="16"/>
        <v>0</v>
      </c>
      <c r="G155" s="38">
        <f t="shared" si="16"/>
        <v>0</v>
      </c>
      <c r="H155" s="38">
        <f t="shared" si="16"/>
        <v>0</v>
      </c>
      <c r="I155" s="38">
        <f t="shared" si="16"/>
        <v>0</v>
      </c>
      <c r="J155" s="38">
        <f t="shared" si="16"/>
        <v>0</v>
      </c>
      <c r="K155" s="38">
        <f t="shared" si="16"/>
        <v>0</v>
      </c>
      <c r="L155" s="38">
        <f t="shared" si="16"/>
        <v>0</v>
      </c>
      <c r="M155" s="38">
        <f t="shared" si="16"/>
        <v>0</v>
      </c>
      <c r="N155" s="38">
        <f t="shared" si="16"/>
        <v>0</v>
      </c>
      <c r="O155" s="38">
        <f t="shared" si="16"/>
        <v>0</v>
      </c>
      <c r="P155" s="38">
        <f t="shared" si="16"/>
        <v>0</v>
      </c>
      <c r="Q155" s="38">
        <f t="shared" si="16"/>
        <v>0</v>
      </c>
      <c r="R155" s="38">
        <f t="shared" si="16"/>
        <v>0</v>
      </c>
      <c r="S155" s="38">
        <f t="shared" si="16"/>
        <v>0</v>
      </c>
      <c r="T155" s="38">
        <f t="shared" si="16"/>
        <v>0</v>
      </c>
      <c r="U155" s="37">
        <f t="shared" si="16"/>
        <v>5646.09</v>
      </c>
      <c r="V155" s="38">
        <f t="shared" si="16"/>
        <v>0</v>
      </c>
      <c r="W155" s="38">
        <f t="shared" si="16"/>
        <v>0</v>
      </c>
      <c r="X155" s="38">
        <f t="shared" si="16"/>
        <v>0</v>
      </c>
      <c r="Y155" s="38">
        <f t="shared" si="16"/>
        <v>0</v>
      </c>
      <c r="Z155" s="38">
        <f t="shared" si="16"/>
        <v>0</v>
      </c>
      <c r="AA155" s="38">
        <f t="shared" si="16"/>
        <v>0</v>
      </c>
      <c r="AB155" s="38">
        <f t="shared" si="16"/>
        <v>0</v>
      </c>
      <c r="AC155" s="38">
        <f t="shared" si="16"/>
        <v>0</v>
      </c>
    </row>
    <row r="156" spans="1:29" ht="33" customHeight="1" thickBot="1" x14ac:dyDescent="0.3">
      <c r="A156" s="6" t="s">
        <v>272</v>
      </c>
      <c r="C156" s="8" t="s">
        <v>273</v>
      </c>
      <c r="D156" s="39">
        <f t="shared" ref="D156:AC156" si="17">SUBTOTAL(9,D12:D154)</f>
        <v>961400.20999999985</v>
      </c>
      <c r="E156" s="39">
        <f t="shared" si="17"/>
        <v>0</v>
      </c>
      <c r="F156" s="39">
        <f t="shared" si="17"/>
        <v>0</v>
      </c>
      <c r="G156" s="39">
        <f t="shared" si="17"/>
        <v>0</v>
      </c>
      <c r="H156" s="39">
        <f t="shared" si="17"/>
        <v>0</v>
      </c>
      <c r="I156" s="39">
        <f t="shared" si="17"/>
        <v>0</v>
      </c>
      <c r="J156" s="39">
        <f t="shared" si="17"/>
        <v>0</v>
      </c>
      <c r="K156" s="39">
        <f t="shared" si="17"/>
        <v>0</v>
      </c>
      <c r="L156" s="39">
        <f t="shared" si="17"/>
        <v>0</v>
      </c>
      <c r="M156" s="39">
        <f t="shared" si="17"/>
        <v>0</v>
      </c>
      <c r="N156" s="39">
        <f t="shared" si="17"/>
        <v>0</v>
      </c>
      <c r="O156" s="39">
        <f t="shared" si="17"/>
        <v>0</v>
      </c>
      <c r="P156" s="39">
        <f t="shared" si="17"/>
        <v>0</v>
      </c>
      <c r="Q156" s="39">
        <f t="shared" si="17"/>
        <v>0</v>
      </c>
      <c r="R156" s="39">
        <f t="shared" si="17"/>
        <v>0</v>
      </c>
      <c r="S156" s="39">
        <f t="shared" si="17"/>
        <v>0</v>
      </c>
      <c r="T156" s="39">
        <f t="shared" si="17"/>
        <v>0</v>
      </c>
      <c r="U156" s="39">
        <f t="shared" si="17"/>
        <v>961400.20999999985</v>
      </c>
      <c r="V156" s="39">
        <f t="shared" si="17"/>
        <v>0</v>
      </c>
      <c r="W156" s="39">
        <f t="shared" si="17"/>
        <v>0</v>
      </c>
      <c r="X156" s="39">
        <f t="shared" si="17"/>
        <v>0</v>
      </c>
      <c r="Y156" s="39">
        <f t="shared" si="17"/>
        <v>0</v>
      </c>
      <c r="Z156" s="39">
        <f t="shared" si="17"/>
        <v>0</v>
      </c>
      <c r="AA156" s="39">
        <f t="shared" si="17"/>
        <v>0</v>
      </c>
      <c r="AB156" s="39">
        <f t="shared" si="17"/>
        <v>0</v>
      </c>
      <c r="AC156" s="39">
        <f t="shared" si="17"/>
        <v>0</v>
      </c>
    </row>
    <row r="157" spans="1:29" ht="18.75" customHeight="1" thickTop="1" x14ac:dyDescent="0.2">
      <c r="C157" s="13" t="s">
        <v>274</v>
      </c>
      <c r="D157" s="40">
        <f>SUM(D106,D112,D118,D120)</f>
        <v>597543.83000000007</v>
      </c>
      <c r="E157" s="40">
        <f t="shared" ref="E157:AC157" si="18">SUM(E106,E112,E118,E120)</f>
        <v>0</v>
      </c>
      <c r="F157" s="40">
        <f t="shared" si="18"/>
        <v>0</v>
      </c>
      <c r="G157" s="40">
        <f t="shared" si="18"/>
        <v>0</v>
      </c>
      <c r="H157" s="40">
        <f t="shared" si="18"/>
        <v>0</v>
      </c>
      <c r="I157" s="40">
        <f t="shared" si="18"/>
        <v>0</v>
      </c>
      <c r="J157" s="40">
        <f t="shared" si="18"/>
        <v>0</v>
      </c>
      <c r="K157" s="40">
        <f t="shared" si="18"/>
        <v>0</v>
      </c>
      <c r="L157" s="40">
        <f t="shared" si="18"/>
        <v>0</v>
      </c>
      <c r="M157" s="40">
        <f t="shared" si="18"/>
        <v>0</v>
      </c>
      <c r="N157" s="40">
        <f t="shared" si="18"/>
        <v>0</v>
      </c>
      <c r="O157" s="40">
        <f t="shared" si="18"/>
        <v>0</v>
      </c>
      <c r="P157" s="40">
        <f t="shared" si="18"/>
        <v>0</v>
      </c>
      <c r="Q157" s="40">
        <f t="shared" si="18"/>
        <v>0</v>
      </c>
      <c r="R157" s="40">
        <f t="shared" si="18"/>
        <v>0</v>
      </c>
      <c r="S157" s="40">
        <f t="shared" si="18"/>
        <v>0</v>
      </c>
      <c r="T157" s="40">
        <f t="shared" si="18"/>
        <v>0</v>
      </c>
      <c r="U157" s="40">
        <f t="shared" si="18"/>
        <v>597543.83000000007</v>
      </c>
      <c r="V157" s="40">
        <f t="shared" si="18"/>
        <v>0</v>
      </c>
      <c r="W157" s="40">
        <f t="shared" si="18"/>
        <v>0</v>
      </c>
      <c r="X157" s="40">
        <f t="shared" si="18"/>
        <v>0</v>
      </c>
      <c r="Y157" s="40">
        <f t="shared" si="18"/>
        <v>0</v>
      </c>
      <c r="Z157" s="40">
        <f t="shared" si="18"/>
        <v>0</v>
      </c>
      <c r="AA157" s="40">
        <f t="shared" si="18"/>
        <v>0</v>
      </c>
      <c r="AB157" s="40">
        <f t="shared" si="18"/>
        <v>0</v>
      </c>
      <c r="AC157" s="40">
        <f t="shared" si="18"/>
        <v>0</v>
      </c>
    </row>
    <row r="158" spans="1:29" ht="20.25" customHeight="1" x14ac:dyDescent="0.2">
      <c r="C158" s="13" t="s">
        <v>275</v>
      </c>
      <c r="D158" s="41">
        <f>D157/D156</f>
        <v>0.62153494848934987</v>
      </c>
      <c r="E158" s="41">
        <v>0</v>
      </c>
      <c r="F158" s="41">
        <v>0</v>
      </c>
      <c r="G158" s="41">
        <v>0</v>
      </c>
      <c r="H158" s="41">
        <v>0</v>
      </c>
      <c r="I158" s="41">
        <v>0</v>
      </c>
      <c r="J158" s="41">
        <v>0</v>
      </c>
      <c r="K158" s="41">
        <v>0</v>
      </c>
      <c r="L158" s="41">
        <v>0</v>
      </c>
      <c r="M158" s="41">
        <v>0</v>
      </c>
      <c r="N158" s="41">
        <v>0</v>
      </c>
      <c r="O158" s="41">
        <v>0</v>
      </c>
      <c r="P158" s="41">
        <v>0</v>
      </c>
      <c r="Q158" s="41">
        <v>0</v>
      </c>
      <c r="R158" s="41">
        <v>0</v>
      </c>
      <c r="S158" s="41">
        <v>0</v>
      </c>
      <c r="T158" s="41">
        <v>0</v>
      </c>
      <c r="U158" s="41">
        <f t="shared" ref="U158" si="19">U157/U156</f>
        <v>0.62153494848934987</v>
      </c>
      <c r="V158" s="41">
        <v>0</v>
      </c>
      <c r="W158" s="41">
        <v>0</v>
      </c>
      <c r="X158" s="41">
        <v>0</v>
      </c>
      <c r="Y158" s="41">
        <v>0</v>
      </c>
      <c r="Z158" s="41">
        <v>0</v>
      </c>
      <c r="AA158" s="41">
        <v>0</v>
      </c>
      <c r="AB158" s="41">
        <v>0</v>
      </c>
      <c r="AC158" s="41">
        <v>0</v>
      </c>
    </row>
    <row r="159" spans="1:29" x14ac:dyDescent="0.2">
      <c r="D159" s="9"/>
      <c r="E159" s="10"/>
      <c r="F159" s="10"/>
      <c r="G159" s="10"/>
      <c r="H159" s="10"/>
    </row>
    <row r="160" spans="1:29" ht="75" customHeight="1" x14ac:dyDescent="0.2">
      <c r="C160" s="14" t="s">
        <v>276</v>
      </c>
      <c r="D160" s="15"/>
      <c r="E160" s="16"/>
      <c r="F160" s="16"/>
      <c r="G160" s="16"/>
      <c r="H160" s="17"/>
      <c r="J160" s="18"/>
      <c r="O160" s="20"/>
      <c r="R160" s="21"/>
      <c r="U160" s="19" t="s">
        <v>277</v>
      </c>
    </row>
    <row r="161" spans="3:29" ht="15" hidden="1" x14ac:dyDescent="0.25">
      <c r="C161" s="3" t="s">
        <v>278</v>
      </c>
      <c r="D161" s="9"/>
      <c r="E161" s="22"/>
      <c r="F161" s="22"/>
      <c r="G161" s="22"/>
      <c r="H161" s="22"/>
      <c r="I161" s="22"/>
      <c r="J161" s="22"/>
      <c r="K161" s="9"/>
      <c r="L161" s="9"/>
      <c r="M161" s="22"/>
      <c r="N161" s="9"/>
      <c r="O161" s="22"/>
      <c r="P161" s="22"/>
      <c r="Q161" s="22"/>
      <c r="R161" s="22"/>
      <c r="S161" s="22"/>
      <c r="T161" s="9"/>
      <c r="U161" s="22"/>
      <c r="V161" s="22"/>
      <c r="W161" s="22"/>
      <c r="X161" s="22"/>
      <c r="Y161" s="9"/>
      <c r="Z161" s="22"/>
      <c r="AA161" s="9"/>
      <c r="AB161" s="22"/>
      <c r="AC161" s="9"/>
    </row>
    <row r="162" spans="3:29" ht="15" hidden="1" x14ac:dyDescent="0.25">
      <c r="C162" s="3" t="s">
        <v>279</v>
      </c>
      <c r="D162" s="9"/>
      <c r="E162" s="23"/>
      <c r="F162" s="23"/>
      <c r="G162" s="23"/>
      <c r="H162" s="23"/>
      <c r="I162" s="24"/>
      <c r="J162" s="24"/>
      <c r="M162" s="24"/>
      <c r="O162" s="24"/>
      <c r="P162" s="24"/>
      <c r="Q162" s="24"/>
      <c r="R162" s="24"/>
      <c r="S162" s="24"/>
      <c r="U162" s="24"/>
      <c r="V162" s="24"/>
      <c r="W162" s="23"/>
      <c r="X162" s="24"/>
      <c r="Z162" s="24"/>
      <c r="AB162" s="24"/>
    </row>
    <row r="163" spans="3:29" ht="15" hidden="1" x14ac:dyDescent="0.25">
      <c r="C163" s="3"/>
      <c r="D163" s="9"/>
      <c r="E163" s="10"/>
      <c r="F163" s="10"/>
      <c r="G163" s="10"/>
      <c r="H163" s="10"/>
    </row>
    <row r="164" spans="3:29" ht="26.25" hidden="1" x14ac:dyDescent="0.25">
      <c r="C164" s="3" t="s">
        <v>280</v>
      </c>
      <c r="E164" s="26"/>
      <c r="G164" s="26"/>
      <c r="H164" s="26"/>
      <c r="I164" s="26"/>
      <c r="J164" s="26"/>
      <c r="M164" s="26"/>
      <c r="P164" s="26"/>
      <c r="R164" s="26"/>
      <c r="S164" s="26"/>
      <c r="U164" s="28" t="s">
        <v>281</v>
      </c>
      <c r="V164" s="26"/>
      <c r="W164" s="28"/>
      <c r="X164" s="26"/>
      <c r="Z164" s="26"/>
      <c r="AB164" s="26"/>
    </row>
    <row r="165" spans="3:29" ht="15" hidden="1" x14ac:dyDescent="0.25">
      <c r="C165" s="3" t="s">
        <v>282</v>
      </c>
      <c r="I165" s="27"/>
      <c r="J165" s="27"/>
      <c r="K165" s="27">
        <f>K141-K140</f>
        <v>0</v>
      </c>
      <c r="L165" s="27">
        <f>L141-L140</f>
        <v>0</v>
      </c>
      <c r="M165" s="27"/>
      <c r="N165" s="27">
        <f>N141-N140</f>
        <v>0</v>
      </c>
      <c r="O165" s="27">
        <f>O6-O5</f>
        <v>0</v>
      </c>
      <c r="P165" s="27"/>
      <c r="Q165" s="27"/>
      <c r="R165" s="27"/>
      <c r="S165" s="27"/>
      <c r="T165" s="27"/>
      <c r="V165" s="27"/>
      <c r="W165" s="27"/>
      <c r="X165" s="27"/>
      <c r="Y165" s="27">
        <f>Y141-Y140</f>
        <v>0</v>
      </c>
      <c r="Z165" s="27"/>
      <c r="AA165" s="27">
        <f>AA141-AA140</f>
        <v>0</v>
      </c>
      <c r="AB165" s="27"/>
      <c r="AC165" s="27">
        <f>AC141-AC140</f>
        <v>0</v>
      </c>
    </row>
    <row r="166" spans="3:29" ht="26.25" hidden="1" x14ac:dyDescent="0.25">
      <c r="C166" s="3" t="s">
        <v>283</v>
      </c>
      <c r="E166" s="26"/>
      <c r="G166" s="26"/>
      <c r="H166" s="26"/>
      <c r="I166" s="26"/>
      <c r="J166" s="28"/>
      <c r="M166" s="26"/>
      <c r="P166" s="26"/>
      <c r="R166" s="26"/>
      <c r="S166" s="26"/>
      <c r="U166" s="28" t="s">
        <v>284</v>
      </c>
      <c r="V166" s="26"/>
      <c r="W166" s="28"/>
      <c r="X166" s="26"/>
      <c r="Z166" s="26"/>
      <c r="AB166" s="26"/>
    </row>
    <row r="167" spans="3:29" ht="12.75" x14ac:dyDescent="0.2">
      <c r="C167" s="1"/>
    </row>
    <row r="168" spans="3:29" ht="12.75" x14ac:dyDescent="0.2">
      <c r="C168" s="1"/>
    </row>
    <row r="169" spans="3:29" ht="12.75" x14ac:dyDescent="0.2">
      <c r="C169" s="1"/>
    </row>
    <row r="170" spans="3:29" ht="12.75" x14ac:dyDescent="0.2">
      <c r="C170" s="1"/>
    </row>
    <row r="171" spans="3:29" ht="12.75" x14ac:dyDescent="0.2">
      <c r="C171" s="1"/>
    </row>
    <row r="172" spans="3:29" ht="12.75" x14ac:dyDescent="0.2">
      <c r="C172" s="1"/>
    </row>
    <row r="173" spans="3:29" ht="12.75" x14ac:dyDescent="0.2">
      <c r="C173" s="1"/>
    </row>
  </sheetData>
  <mergeCells count="2">
    <mergeCell ref="D1:K1"/>
    <mergeCell ref="C2:H2"/>
  </mergeCells>
  <printOptions horizontalCentered="1"/>
  <pageMargins left="0.4" right="0.2" top="0.85" bottom="0.75" header="0.3" footer="0.3"/>
  <pageSetup paperSize="5" scale="60" orientation="landscape" r:id="rId1"/>
  <headerFooter>
    <oddFooter>&amp;L&amp;Z&amp;F\&amp;A&amp;R&amp;D</oddFooter>
  </headerFooter>
  <rowBreaks count="1" manualBreakCount="1">
    <brk id="159" min="2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OFA DDR ATE 2023-24</vt:lpstr>
      <vt:lpstr>'OFA DDR ATE 2023-24'!Print_Area</vt:lpstr>
      <vt:lpstr>'OFA DDR ATE 2023-24'!Print_Titles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Aleman, Albert</dc:creator>
  <cp:lastModifiedBy>Schwenk, Ashley</cp:lastModifiedBy>
  <cp:lastPrinted>2024-07-22T18:42:04Z</cp:lastPrinted>
  <dcterms:created xsi:type="dcterms:W3CDTF">2024-07-22T17:48:25Z</dcterms:created>
  <dcterms:modified xsi:type="dcterms:W3CDTF">2024-07-24T15:39:09Z</dcterms:modified>
</cp:coreProperties>
</file>